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_Sta_Son_Ja\Z_SC026\Aus_XG200\"/>
    </mc:Choice>
  </mc:AlternateContent>
  <xr:revisionPtr revIDLastSave="0" documentId="13_ncr:1_{4AED6E5B-421E-4D55-AC43-24CC4AC6FBDB}" xr6:coauthVersionLast="47" xr6:coauthVersionMax="47" xr10:uidLastSave="{00000000-0000-0000-0000-000000000000}"/>
  <workbookProtection workbookAlgorithmName="SHA-512" workbookHashValue="0/jAkWLK9Mc0URR+xv0S+RbZpqlC72MRk8s2E7K0fYRxJn8bJ+XfJs874IcLjvnX1BOcBbmQhtj8RQS0qkZokg==" workbookSaltValue="9tR2x+dIeTw3K+LJSWW23g==" workbookSpinCount="100000" lockStructure="1"/>
  <bookViews>
    <workbookView xWindow="-120" yWindow="-120" windowWidth="25440" windowHeight="15390" tabRatio="756" xr2:uid="{00000000-000D-0000-FFFF-FFFF00000000}"/>
  </bookViews>
  <sheets>
    <sheet name="Zentrale" sheetId="2" r:id="rId1"/>
    <sheet name="Allgemeine Angaben" sheetId="3" r:id="rId2"/>
    <sheet name="Eingabe" sheetId="4" r:id="rId3"/>
    <sheet name="T4" sheetId="5" state="hidden" r:id="rId4"/>
    <sheet name="Notizen" sheetId="6" r:id="rId5"/>
    <sheet name="Dia 1" sheetId="7" r:id="rId6"/>
    <sheet name="Dia 2" sheetId="8" r:id="rId7"/>
    <sheet name="Dia 3" sheetId="9" r:id="rId8"/>
    <sheet name="Dokumentation" sheetId="10" r:id="rId9"/>
  </sheets>
  <definedNames>
    <definedName name="Abkürzung">#REF!</definedName>
    <definedName name="_xlnm.Print_Area" localSheetId="1">'Allgemeine Angaben'!$B$2:$F$13</definedName>
    <definedName name="_xlnm.Print_Area" localSheetId="5">'Dia 1'!$A$2:$M$35</definedName>
    <definedName name="_xlnm.Print_Area" localSheetId="6">'Dia 2'!$A$2:$M$34</definedName>
    <definedName name="_xlnm.Print_Area" localSheetId="7">'Dia 3'!$A$2:$M$35</definedName>
    <definedName name="_xlnm.Print_Area" localSheetId="8">Dokumentation!$B$2:$J$199</definedName>
    <definedName name="_xlnm.Print_Area" localSheetId="2">Eingabe!$B$3:$K$45</definedName>
    <definedName name="_xlnm.Print_Area" localSheetId="0">Zentrale!$B$2:$G$44</definedName>
    <definedName name="_xlnm.Print_Titles" localSheetId="8">Dokumentation!$2:$2</definedName>
    <definedName name="_xlnm.Print_Titles" localSheetId="2">Eingabe!$3:$11</definedName>
    <definedName name="km">#REF!</definedName>
    <definedName name="Kurse">#REF!</definedName>
    <definedName name="Name">#REF!</definedName>
    <definedName name="Ort">#REF!</definedName>
    <definedName name="Umrechnungskurs">#REF!</definedName>
  </definedNames>
  <calcPr calcId="191029"/>
</workbook>
</file>

<file path=xl/calcChain.xml><?xml version="1.0" encoding="utf-8"?>
<calcChain xmlns="http://schemas.openxmlformats.org/spreadsheetml/2006/main">
  <c r="I11" i="4" l="1"/>
  <c r="H11" i="4"/>
  <c r="G11" i="4"/>
  <c r="A4" i="5"/>
  <c r="B4" i="5"/>
  <c r="A5" i="5"/>
  <c r="B9" i="5"/>
  <c r="C9" i="5"/>
  <c r="B10" i="5"/>
  <c r="B13" i="5"/>
  <c r="C13" i="5"/>
  <c r="D2" i="4"/>
  <c r="D9" i="4" s="1"/>
  <c r="H2" i="4"/>
  <c r="D4" i="4"/>
  <c r="E9" i="4"/>
  <c r="E7" i="4" s="1"/>
  <c r="F9" i="4"/>
  <c r="D9" i="5" s="1"/>
  <c r="G12" i="4"/>
  <c r="I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G13" i="4"/>
  <c r="H13" i="4" s="1"/>
  <c r="G14" i="4"/>
  <c r="H14" i="4"/>
  <c r="G15" i="4"/>
  <c r="H15" i="4"/>
  <c r="G16" i="4"/>
  <c r="H16" i="4"/>
  <c r="I16" i="4"/>
  <c r="G17" i="4"/>
  <c r="H17" i="4"/>
  <c r="I17" i="4"/>
  <c r="G18" i="4"/>
  <c r="H18" i="4"/>
  <c r="I18" i="4"/>
  <c r="G19" i="4"/>
  <c r="H19" i="4"/>
  <c r="I19" i="4"/>
  <c r="G20" i="4"/>
  <c r="H20" i="4"/>
  <c r="I20" i="4"/>
  <c r="G21" i="4"/>
  <c r="H21" i="4"/>
  <c r="I21" i="4"/>
  <c r="G22" i="4"/>
  <c r="H22" i="4"/>
  <c r="I22" i="4"/>
  <c r="G23" i="4"/>
  <c r="H23" i="4"/>
  <c r="I23" i="4"/>
  <c r="G24" i="4"/>
  <c r="H24" i="4"/>
  <c r="I24" i="4"/>
  <c r="G25" i="4"/>
  <c r="H25" i="4"/>
  <c r="I25" i="4"/>
  <c r="G26" i="4"/>
  <c r="H26" i="4"/>
  <c r="I26" i="4"/>
  <c r="G27" i="4"/>
  <c r="H27" i="4"/>
  <c r="I27" i="4"/>
  <c r="G28" i="4"/>
  <c r="H28" i="4"/>
  <c r="I28" i="4"/>
  <c r="G29" i="4"/>
  <c r="H29" i="4"/>
  <c r="I29" i="4"/>
  <c r="G30" i="4"/>
  <c r="H30" i="4"/>
  <c r="I30" i="4"/>
  <c r="G31" i="4"/>
  <c r="H31" i="4"/>
  <c r="I31" i="4"/>
  <c r="G32" i="4"/>
  <c r="H32" i="4"/>
  <c r="I32" i="4"/>
  <c r="G33" i="4"/>
  <c r="H33" i="4"/>
  <c r="I33" i="4"/>
  <c r="G34" i="4"/>
  <c r="H34" i="4"/>
  <c r="I34" i="4"/>
  <c r="G35" i="4"/>
  <c r="H35" i="4"/>
  <c r="I35" i="4"/>
  <c r="G36" i="4"/>
  <c r="H36" i="4"/>
  <c r="I36" i="4"/>
  <c r="G37" i="4"/>
  <c r="H37" i="4"/>
  <c r="I37" i="4"/>
  <c r="G38" i="4"/>
  <c r="H38" i="4"/>
  <c r="I38" i="4"/>
  <c r="G39" i="4"/>
  <c r="H39" i="4"/>
  <c r="I39" i="4"/>
  <c r="G40" i="4"/>
  <c r="H40" i="4"/>
  <c r="I40" i="4"/>
  <c r="G41" i="4"/>
  <c r="H41" i="4"/>
  <c r="I41" i="4"/>
  <c r="G42" i="4"/>
  <c r="H42" i="4"/>
  <c r="I42" i="4"/>
  <c r="G43" i="4"/>
  <c r="H43" i="4"/>
  <c r="I43" i="4"/>
  <c r="G44" i="4"/>
  <c r="H44" i="4"/>
  <c r="I44" i="4"/>
  <c r="G45" i="4"/>
  <c r="H45" i="4"/>
  <c r="I45" i="4"/>
  <c r="I14" i="4"/>
  <c r="I15" i="4"/>
  <c r="I13" i="4" l="1"/>
  <c r="I9" i="4" s="1"/>
  <c r="D13" i="5"/>
  <c r="H12" i="4"/>
  <c r="H9" i="4" s="1"/>
  <c r="D7" i="4"/>
  <c r="E6" i="4"/>
  <c r="C5" i="5"/>
  <c r="C4" i="5"/>
  <c r="E2" i="4"/>
  <c r="G9" i="4"/>
  <c r="D4" i="5"/>
  <c r="F7" i="4"/>
  <c r="I7" i="4" l="1"/>
  <c r="F2" i="4"/>
  <c r="D5" i="5"/>
  <c r="F6" i="4"/>
  <c r="D10" i="5"/>
  <c r="E9" i="5"/>
  <c r="E13" i="5"/>
  <c r="E4" i="5"/>
  <c r="G7" i="4"/>
  <c r="I6" i="4" l="1"/>
  <c r="I2" i="4"/>
  <c r="H6" i="4"/>
  <c r="G2" i="4"/>
  <c r="E10" i="5"/>
  <c r="G6" i="4"/>
  <c r="E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C5" authorId="0" shapeId="0" xr:uid="{00000000-0006-0000-0100-000001000000}">
      <text>
        <r>
          <rPr>
            <sz val="10"/>
            <color indexed="81"/>
            <rFont val="Arial"/>
            <family val="2"/>
          </rPr>
          <t>Hier können Sie den Namen Ihrer Firma eintragen.</t>
        </r>
      </text>
    </comment>
    <comment ref="C6" authorId="0" shapeId="0" xr:uid="{00000000-0006-0000-0100-000002000000}">
      <text>
        <r>
          <rPr>
            <sz val="10"/>
            <color indexed="81"/>
            <rFont val="Arial"/>
            <family val="2"/>
          </rPr>
          <t>Hier können Sie eine Projektbezeichnung eintragen.</t>
        </r>
      </text>
    </comment>
    <comment ref="C7" authorId="0" shapeId="0" xr:uid="{00000000-0006-0000-0100-000003000000}">
      <text>
        <r>
          <rPr>
            <sz val="10"/>
            <color indexed="81"/>
            <rFont val="Arial"/>
            <family val="2"/>
          </rPr>
          <t>In dieses Feld können Sie Ihren Namen schreiben.</t>
        </r>
      </text>
    </comment>
    <comment ref="C9" authorId="0" shapeId="0" xr:uid="{00000000-0006-0000-0100-000004000000}">
      <text>
        <r>
          <rPr>
            <sz val="10"/>
            <color indexed="81"/>
            <rFont val="Arial"/>
            <family val="2"/>
          </rPr>
          <t>In diese Zelle können Sie bei Bedarf einen möglichen Zeitraum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D6" authorId="0" shapeId="0" xr:uid="{00000000-0006-0000-0200-000001000000}">
      <text>
        <r>
          <rPr>
            <sz val="10"/>
            <color indexed="81"/>
            <rFont val="Arial"/>
            <family val="2"/>
          </rPr>
          <t>Geben Sie hier den Geldbetrag ein, der Ihnen für Ihr Projekt zur Verfügung steht.
Um Sicherheitsreserven zu haben, sollte die Planung stets 20% niedriger sein.</t>
        </r>
      </text>
    </comment>
    <comment ref="E7" authorId="0" shapeId="0" xr:uid="{00000000-0006-0000-0200-000002000000}">
      <text>
        <r>
          <rPr>
            <sz val="10"/>
            <color indexed="81"/>
            <rFont val="Arial"/>
            <family val="2"/>
          </rPr>
          <t>Genehmigtes Budget minus geplanter Ausgaben</t>
        </r>
      </text>
    </comment>
    <comment ref="F7" authorId="0" shapeId="0" xr:uid="{00000000-0006-0000-0200-000003000000}">
      <text>
        <r>
          <rPr>
            <sz val="10"/>
            <color indexed="81"/>
            <rFont val="Arial"/>
            <family val="2"/>
          </rPr>
          <t>Genehmigtes Budget minus Rechnungsbeträge</t>
        </r>
      </text>
    </comment>
    <comment ref="G7" authorId="0" shapeId="0" xr:uid="{00000000-0006-0000-0200-000004000000}">
      <text>
        <r>
          <rPr>
            <sz val="10"/>
            <color indexed="81"/>
            <rFont val="Arial"/>
            <family val="2"/>
          </rPr>
          <t>Das genehmigte Budget minus der zu erwartenden Ausgaben unter Berücksichtigung der bisher angefallenen Kosten</t>
        </r>
      </text>
    </comment>
    <comment ref="I7" authorId="0" shapeId="0" xr:uid="{00000000-0006-0000-0200-000005000000}">
      <text>
        <r>
          <rPr>
            <sz val="10"/>
            <color indexed="81"/>
            <rFont val="Arial"/>
            <family val="2"/>
          </rPr>
          <t>Überschuß / Verlust aus dem direkten Vergleich geplanter Kosten mit den bisher angefallenen Kosten.</t>
        </r>
      </text>
    </comment>
    <comment ref="E9" authorId="0" shapeId="0" xr:uid="{00000000-0006-0000-0200-000006000000}">
      <text>
        <r>
          <rPr>
            <sz val="10"/>
            <color indexed="81"/>
            <rFont val="Arial"/>
            <family val="2"/>
          </rPr>
          <t>Summe der geplanten Beträge</t>
        </r>
      </text>
    </comment>
    <comment ref="F9" authorId="0" shapeId="0" xr:uid="{00000000-0006-0000-0200-000007000000}">
      <text>
        <r>
          <rPr>
            <sz val="10"/>
            <color indexed="81"/>
            <rFont val="Arial"/>
            <family val="2"/>
          </rPr>
          <t>Summe der Rechnungsbeträge</t>
        </r>
      </text>
    </comment>
    <comment ref="G9" authorId="0" shapeId="0" xr:uid="{00000000-0006-0000-0200-000008000000}">
      <text>
        <r>
          <rPr>
            <sz val="10"/>
            <color indexed="81"/>
            <rFont val="Arial"/>
            <family val="2"/>
          </rPr>
          <t>Die zu erwartenden Ausgaben unter Berücksichtigung der bisher angefallenen Kosten</t>
        </r>
      </text>
    </comment>
    <comment ref="C11" authorId="0" shapeId="0" xr:uid="{00000000-0006-0000-0200-000009000000}">
      <text>
        <r>
          <rPr>
            <sz val="10"/>
            <color indexed="81"/>
            <rFont val="Arial"/>
            <family val="2"/>
          </rPr>
          <t>In dieser Spalte können Sie bei Bedarf z.B. das jeweilige Rechnungsdatum eintragen.</t>
        </r>
      </text>
    </comment>
    <comment ref="D11" authorId="0" shapeId="0" xr:uid="{00000000-0006-0000-0200-00000A000000}">
      <text>
        <r>
          <rPr>
            <sz val="10"/>
            <color indexed="81"/>
            <rFont val="Arial"/>
            <family val="2"/>
          </rPr>
          <t>Machen Sie sich in dieser Spalte Notizen zu den Aufwendungen.</t>
        </r>
      </text>
    </comment>
    <comment ref="E11" authorId="0" shapeId="0" xr:uid="{00000000-0006-0000-0200-00000B000000}">
      <text>
        <r>
          <rPr>
            <sz val="10"/>
            <color indexed="81"/>
            <rFont val="Arial"/>
            <family val="2"/>
          </rPr>
          <t>Hier geben Sie in dieser Spalte die Beträge ein, die Sie für die einzelnen Ausgabeposten einplanen.</t>
        </r>
      </text>
    </comment>
    <comment ref="F11" authorId="0" shapeId="0" xr:uid="{00000000-0006-0000-0200-00000C000000}">
      <text>
        <r>
          <rPr>
            <sz val="10"/>
            <color indexed="81"/>
            <rFont val="Arial"/>
            <family val="2"/>
          </rPr>
          <t>Hier geben Sie die tatsächlich angefallenen Beträge ein, die für die einzelnen Ausgabeposten in Rechnung gestellt wurden.</t>
        </r>
      </text>
    </comment>
    <comment ref="G11" authorId="0" shapeId="0" xr:uid="{00000000-0006-0000-0200-00000D000000}">
      <text>
        <r>
          <rPr>
            <sz val="10"/>
            <color indexed="81"/>
            <rFont val="Arial"/>
            <family val="2"/>
          </rPr>
          <t>Zu erwartende Budgetbelastung</t>
        </r>
      </text>
    </comment>
    <comment ref="H11" authorId="0" shapeId="0" xr:uid="{00000000-0006-0000-0200-00000E000000}">
      <text>
        <r>
          <rPr>
            <sz val="10"/>
            <color indexed="81"/>
            <rFont val="Arial"/>
            <family val="2"/>
          </rPr>
          <t>Rechnungsbeträge sind niedriger als die geplanten Ausgaben.</t>
        </r>
      </text>
    </comment>
    <comment ref="I11" authorId="0" shapeId="0" xr:uid="{00000000-0006-0000-0200-00000F000000}">
      <text>
        <r>
          <rPr>
            <sz val="10"/>
            <color indexed="81"/>
            <rFont val="Arial"/>
            <family val="2"/>
          </rPr>
          <t>Rechnungsbeträge sind höher als die geplanten Ausgaben.</t>
        </r>
      </text>
    </comment>
    <comment ref="B12" authorId="0" shapeId="0" xr:uid="{00000000-0006-0000-0200-000010000000}">
      <text>
        <r>
          <rPr>
            <sz val="10"/>
            <color indexed="81"/>
            <rFont val="Tahoma"/>
            <family val="2"/>
          </rPr>
          <t xml:space="preserve">Hier können Sie die Ausgabeposten nummerieren.
</t>
        </r>
      </text>
    </comment>
  </commentList>
</comments>
</file>

<file path=xl/sharedStrings.xml><?xml version="1.0" encoding="utf-8"?>
<sst xmlns="http://schemas.openxmlformats.org/spreadsheetml/2006/main" count="275" uniqueCount="239">
  <si>
    <t>Vervielfältigungen, Verbreitungen und Verarbeitungen in elektronischen Systemen.</t>
  </si>
  <si>
    <t>und strafbar. Dies gilt insbesondere für Reproduktionen, Übersetzungen,</t>
  </si>
  <si>
    <t xml:space="preserve">urheberrechtlich geschützt. Jede Verwertung außerhalb des Urhebergesetzes </t>
  </si>
  <si>
    <t>Alle Rechte vorbehalten. Diese Vorlagen einschließlich aller ihrer Teile sind</t>
  </si>
  <si>
    <t>nach oben</t>
  </si>
  <si>
    <t>Fax auf Anfrage</t>
  </si>
  <si>
    <t>0049 / (0)89 / 98 29 05 73</t>
  </si>
  <si>
    <t>81377 München</t>
  </si>
  <si>
    <t>Habacher Str. 1</t>
  </si>
  <si>
    <t>Unsere Excel-Anwendungen sind nach speziellen Kundenwünschen entwickelt und</t>
  </si>
  <si>
    <t>Die größte Sammlung an makrofreien deutschen Excel-Anwendungen</t>
  </si>
  <si>
    <t>In der kostenlosen Gratis-Datei ist das Lösen des Schutzes gesperrt.</t>
  </si>
  <si>
    <t>die Liste verlängern wollen. Dasselbe gilt auch für das Arbeiten mit Filterfunktionen.</t>
  </si>
  <si>
    <t>Der Schutz muss gelöst sein, wenn Sie beispielsweise Zeilen einfügen oder</t>
  </si>
  <si>
    <t>Originaldatei</t>
  </si>
  <si>
    <t xml:space="preserve">und in der Excel-Option /Extras/Blatt .../ "Blattschutz lösen" antippen. </t>
  </si>
  <si>
    <t>erwerbbarer</t>
  </si>
  <si>
    <t>geschützt. Den Schutz lösen Sie, indem Sie das jeweilige Tabellenblatt aktivieren</t>
  </si>
  <si>
    <t>Nur in</t>
  </si>
  <si>
    <t>Die Eingabe-Blätter sind gegen versehentliches Überschreiben der Formeln</t>
  </si>
  <si>
    <t>Hinweis</t>
  </si>
  <si>
    <t xml:space="preserve">   Dia 3 - Stand der Ausgaben</t>
  </si>
  <si>
    <t>Ergänzende Notizen</t>
  </si>
  <si>
    <t xml:space="preserve">   Dia 2 - Budget ohne Planungszustand</t>
  </si>
  <si>
    <t>Allgemeine Angaben</t>
  </si>
  <si>
    <t xml:space="preserve">   Dia 1 - Budget mit Planungszustand</t>
  </si>
  <si>
    <t>Dokumentation</t>
  </si>
  <si>
    <t xml:space="preserve">   Budgettabelle - Eingabe aller Werte</t>
  </si>
  <si>
    <t>Urheber</t>
  </si>
  <si>
    <t>Zentrale</t>
  </si>
  <si>
    <t>Dezentrale Ausgabenkontrolle mit Hochrechnung</t>
  </si>
  <si>
    <t>Nimm Auvista</t>
  </si>
  <si>
    <t>»</t>
  </si>
  <si>
    <t>Möglicher Zeitraum</t>
  </si>
  <si>
    <t>Name</t>
  </si>
  <si>
    <t>Projektbezeichnung</t>
  </si>
  <si>
    <t>Firma</t>
  </si>
  <si>
    <t>Die Angaben, die Sie hier machen, werden über der Eingabe-Tabelle eingeblendet.</t>
  </si>
  <si>
    <t>Zur Zentrale</t>
  </si>
  <si>
    <t>Nimm Auvista - Budgetkontrolle</t>
  </si>
  <si>
    <t>und können über Ziehen und Kopieren nahezu beliebig verlängert werden. Die Formeln muss man erst bei mehr als 2000 Zeilen anpassen.</t>
  </si>
  <si>
    <t>Die kostenlose Datei geht bis Position 34. Die mit XG200 erwerbbaren Dateien sind von uns (Auvista) auf bis zu 100 Positionen vorbereitet</t>
  </si>
  <si>
    <t>Rechnungsbeträge</t>
  </si>
  <si>
    <t>Geplante Beträge</t>
  </si>
  <si>
    <t>Notiz</t>
  </si>
  <si>
    <t>Datum</t>
  </si>
  <si>
    <t>Nr</t>
  </si>
  <si>
    <t>Budget:</t>
  </si>
  <si>
    <t>Geschätzter Betrag</t>
  </si>
  <si>
    <t>Bisheriger Betrag</t>
  </si>
  <si>
    <t>Möglicher Betrag</t>
  </si>
  <si>
    <t>Überschlag</t>
  </si>
  <si>
    <t>Bisherige Rechnungen</t>
  </si>
  <si>
    <t>Budget</t>
  </si>
  <si>
    <t>Planung</t>
  </si>
  <si>
    <t>Genehmigtes Budget</t>
  </si>
  <si>
    <t>Budgetplanung/-kontrolle</t>
  </si>
  <si>
    <t>Notizen - für eigene Eintragungen</t>
  </si>
  <si>
    <t>Leiste tippen und die Frage eingeben.</t>
  </si>
  <si>
    <t>den Microsoft Hilfeassistenten, indem Sie auf das ? in der oberen</t>
  </si>
  <si>
    <t>Sollten Sie weitere Fragen zur Excel-Bedienung haben, nutzen Sie</t>
  </si>
  <si>
    <t>Allgemein:</t>
  </si>
  <si>
    <t>individuelle Anpassungen durchführen können.</t>
  </si>
  <si>
    <t>ausgerichtet. Die Diagramme sind wie die Tabellen ungeschützt, damit Sie</t>
  </si>
  <si>
    <t>Die Werte für die Diagramme sind in der ausgeblendeten Hintergrundtabelle</t>
  </si>
  <si>
    <t>Aus den Ergebniswerten generieren sich hier aussagekräftige Diagramme.</t>
  </si>
  <si>
    <t>Dia1 bis Dia3</t>
  </si>
  <si>
    <t>Planung waren.</t>
  </si>
  <si>
    <t>ausgefallen sind mit den Beträgen in Spalte I, die ungünstiger als die</t>
  </si>
  <si>
    <t>Verlust bisher</t>
  </si>
  <si>
    <t xml:space="preserve">Die Summe der Beträge, die in Spalte H günstiger als die Planung </t>
  </si>
  <si>
    <t>Relativer Gewinn/</t>
  </si>
  <si>
    <t>der Summe der Beträge aus Spalte G.</t>
  </si>
  <si>
    <t>ungünstiger als Plan</t>
  </si>
  <si>
    <t>unter Berücksichtigung der bisher angefallenen Kosten bzw. minus</t>
  </si>
  <si>
    <t>Einsparungen/</t>
  </si>
  <si>
    <t>Das in D6 eingetragene Budget minus der zu erwartenden Ausgaben</t>
  </si>
  <si>
    <t>Zu erwartende</t>
  </si>
  <si>
    <t>Kosten, wie sie in Spalte F erfasst werden.</t>
  </si>
  <si>
    <t>günstiger als Plan</t>
  </si>
  <si>
    <t>bzw.</t>
  </si>
  <si>
    <t>ist das in Zelle D6 eingetragene Budget minus der tatsächlichen</t>
  </si>
  <si>
    <t>Ist-Budget Haben</t>
  </si>
  <si>
    <t>Kosten, wie Sie in Spalte E aufgenommen werden.</t>
  </si>
  <si>
    <t>ist das in Zelle D6 eingetragene Budget minus der geplanten</t>
  </si>
  <si>
    <t>Planbudget Haben</t>
  </si>
  <si>
    <t>Ergebnisse in den oberen Zeilen des Blattes /Eingabe/:</t>
  </si>
  <si>
    <t>tatsächlichen Ausgaben ein.</t>
  </si>
  <si>
    <t>Differenzbeträge zwischen den geplanten Kosten und den</t>
  </si>
  <si>
    <t>Diese Spalte blendet dort die für das Budget ungünstigeren</t>
  </si>
  <si>
    <t>Soll</t>
  </si>
  <si>
    <t>Diese Spalte blendet dort die für das Budget günstigeren</t>
  </si>
  <si>
    <t>Haben</t>
  </si>
  <si>
    <t>das Ergebnis dynamisch an.</t>
  </si>
  <si>
    <t>automatisch die Planungswerte her. Mit jeder Eingabe passt sich</t>
  </si>
  <si>
    <t>wo Rechnungen noch nicht angefallen sind, nimmt das Programm</t>
  </si>
  <si>
    <t xml:space="preserve">Hier überschlägt die Datei die zu erwartenden Kosten. Dort </t>
  </si>
  <si>
    <t>Ab hier werden nur noch Ergebnisse angezeigt - Spalte G bis I:</t>
  </si>
  <si>
    <t>in die Hochrechnung.</t>
  </si>
  <si>
    <t>kalkulierten Betrag ein. Diese neue Summe läuft wieder direkt</t>
  </si>
  <si>
    <t>der Einzelbeträge als Rechnungsbetrag in die Zelle neben den</t>
  </si>
  <si>
    <t>Teilbetrages komplett, tragen Sie über die Summenformel die Summe</t>
  </si>
  <si>
    <t>aber nicht direkt in die Hochrechnung. Sind die Einzelposten des</t>
  </si>
  <si>
    <t>eintragen (in Spalte F) werden als Rechnungsbeträge erfasst, fließen</t>
  </si>
  <si>
    <t>wieder Zeilen einfügen. Die Beträge, die Sie in diese neuen Zellen</t>
  </si>
  <si>
    <t>Sie momentan benötigen. Zu späterem Zeitpunkt können Sie immer</t>
  </si>
  <si>
    <t>Excel-Option /Einfügen/Zeilen/ fügen Sie so viele Zeilen ein, wie</t>
  </si>
  <si>
    <t>des kalkulierten Betrages, der in Teilbeträgen anfällt. Über die</t>
  </si>
  <si>
    <t>anklicken. Danach setzen Sie den Cursor in die Zelle unterhalb</t>
  </si>
  <si>
    <t xml:space="preserve">Blatt /Eingabe/ die Excel-Option /Extras/Schutz/Blattschutz aufheben </t>
  </si>
  <si>
    <t>erwerbbarer Datei</t>
  </si>
  <si>
    <t>Für diese Möglichkeit lösen Sie zuvor den Blattschutz, indem Sie im</t>
  </si>
  <si>
    <t>oder 2.</t>
  </si>
  <si>
    <t>gerechnet. Wichtig dabei: das =-Zeichen nicht vergessen.</t>
  </si>
  <si>
    <t>In der Zelle wird somit nur die Summe 7000 eingeblendet und</t>
  </si>
  <si>
    <t>als Summe ein, z.B.: =2300+3500+1200</t>
  </si>
  <si>
    <t>In der jeweiligen Zelle der Spalte F tragen Sie die Teilrechnungen</t>
  </si>
  <si>
    <t>1.</t>
  </si>
  <si>
    <t>gibt es zwei Möglichkeiten vorzugehen:</t>
  </si>
  <si>
    <t>bedeutend kleiner sind als der kalkulierte Betrag. In diesem Fall</t>
  </si>
  <si>
    <t>Hochrechnung fälschen, insbesondere wenn die Teilbeträge</t>
  </si>
  <si>
    <t>Fallen Teilbeträge in mehreren Stufen an, könnte das die</t>
  </si>
  <si>
    <t>Tipp</t>
  </si>
  <si>
    <t>rechtzeitig informieren.</t>
  </si>
  <si>
    <t>über den Stand Ihres Budgets informiert - und können andere</t>
  </si>
  <si>
    <t>Wenn Sie diese Reihe aktuell pflegen, dann sind Sie ad hoc</t>
  </si>
  <si>
    <t>beträge</t>
  </si>
  <si>
    <t>Tragen Sie hier die tatsächlich anfallenden Rechnungen ein.</t>
  </si>
  <si>
    <t>Rechnungs-</t>
  </si>
  <si>
    <t>Die Vergleichsrechnungen finden dann nicht statt.</t>
  </si>
  <si>
    <t>nicht aber kalkulieren, dann lassen Sie diese Spalte bitte frei.</t>
  </si>
  <si>
    <t>Wenn Sie mit dieser Datei nur Ihre Kosten erfassen wollen,</t>
  </si>
  <si>
    <t>um sie später möglicherweise splitten zu können.</t>
  </si>
  <si>
    <t>lassen Sie unter der geplanten Position ein paar Zeilen frei,</t>
  </si>
  <si>
    <t>Kosten ein. Ist eine Rückzahlung in Teilzahlungen möglich,</t>
  </si>
  <si>
    <t>Tragen Sie hier die in der Projektplanung zu erwartenden</t>
  </si>
  <si>
    <t>Diese Spalte dient dazu, Ihre Ausgaben zu kalkulieren.</t>
  </si>
  <si>
    <t>Ausgabe notieren.</t>
  </si>
  <si>
    <t>Sie können sich hier ein Stichwort zur einen oder anderen</t>
  </si>
  <si>
    <t xml:space="preserve">besteht darin, die Datumsangabe mit Punkten zu versehen. </t>
  </si>
  <si>
    <t>von einer anderen Zelle zurück. Eine weitere Möglichkeit</t>
  </si>
  <si>
    <t>die Zwischenablage oder die Shortcuts Strg+C und Strg+V</t>
  </si>
  <si>
    <t>verloren gehen, Sie sehen dann ######, kopieren Sie es über</t>
  </si>
  <si>
    <t>Sollte durch Verschieben der Zellinhalte das Datumsformat</t>
  </si>
  <si>
    <t>und bestätigen. Beachte! Kein Punkt hinter der Monatsangabe.</t>
  </si>
  <si>
    <t>eingeben: 1.3</t>
  </si>
  <si>
    <t>Ausgaberechnung steht. Für den 1. März würden Sie hier nur</t>
  </si>
  <si>
    <t>Geben Sie in dieser Spalte das Datum ein, das auf der jeweiligen</t>
  </si>
  <si>
    <t>ein Projekt über mehrere Dateien führen.</t>
  </si>
  <si>
    <t>einen Zähler in den folgenden Zeilen. So können Sie auch</t>
  </si>
  <si>
    <t>Jede Zahl, die Sie hier eingeben, erhöht sich um jeweils</t>
  </si>
  <si>
    <t>Hier können Sie Ihre Ausgabeposten nummerieren.</t>
  </si>
  <si>
    <t>werden in der Originaldatei nicht mit ausgedruckt.</t>
  </si>
  <si>
    <t>besser oder schlechter als die Planung sind. Die blauen Felder</t>
  </si>
  <si>
    <t>Das Feld rechts gibt an, ob die Summe der bisherigen Ausgaben</t>
  </si>
  <si>
    <t>Budgets mit den entsprechenden Ausgaben ergeben das Budget.</t>
  </si>
  <si>
    <t xml:space="preserve">Differenzen eingeblendet. Die Summe des verbleibenden </t>
  </si>
  <si>
    <t>Unter diesen Feldern werden die automatisch errechneten</t>
  </si>
  <si>
    <t>JL</t>
  </si>
  <si>
    <t>C</t>
  </si>
  <si>
    <t>eingeblendet.</t>
  </si>
  <si>
    <t>Registerblättern wird dieser Betrag zur Kontrolle links oben</t>
  </si>
  <si>
    <t>zuführende Projekt zur Verfügung steht. In den nachfolgenden</t>
  </si>
  <si>
    <t>eingeben » »</t>
  </si>
  <si>
    <t>In die weiße Zelle D6 geben Sie den Betrag ein, der für das durch-</t>
  </si>
  <si>
    <t>Folgende Eingaben sind vorgesehen:</t>
  </si>
  <si>
    <t>die Option drag and drop aktiviert sein.</t>
  </si>
  <si>
    <t>Ziehen und Kopieren. Damit dies funktioniert, muss in /Extras/Optionen/Bearbeiten/</t>
  </si>
  <si>
    <t>Tabelle erweitern, markieren Sie die beiden untersten Zeilen und verlängern sie über</t>
  </si>
  <si>
    <t>In diesem Registerblatt sind Zeilen für 100 Einträge vorbereitet. Wollen Sie die</t>
  </si>
  <si>
    <t>Eingabe</t>
  </si>
  <si>
    <t xml:space="preserve"> - für Rückfragen ist es oft sinnvoll, den Namen hier anzugeben</t>
  </si>
  <si>
    <t xml:space="preserve"> - für eine spätere, eindeutige Zuordnung</t>
  </si>
  <si>
    <t xml:space="preserve"> - den Namen Ihrer Firma, Ihrer Abteilung oder Ihren Namen</t>
  </si>
  <si>
    <t>Folgende Angaben sind vorgesehen:</t>
  </si>
  <si>
    <t>Wenn die Blattbeschriftung keine Rolle spielt, übergehen Sie diese Seite.</t>
  </si>
  <si>
    <t>Angaben, die Sie hier machen, werden unter den Tabellen eingeblendet.</t>
  </si>
  <si>
    <t>A</t>
  </si>
  <si>
    <t>unten schieben, finden Sie dort ein Inhaltsverzeichnis über diese Datei.</t>
  </si>
  <si>
    <t>Wenn Sie in Info die vertikale Bildlaufleiste - ganz rechts außen - nach</t>
  </si>
  <si>
    <t>Info</t>
  </si>
  <si>
    <t>Die Tabellenblätter im Einzelnen</t>
  </si>
  <si>
    <t>Eintragung ändern. Die Diagramme visualisieren die Ergebniswerte.</t>
  </si>
  <si>
    <t>in den Kopfzeilen werden Vergleichswerte ausgegeben, die sich mit jeder</t>
  </si>
  <si>
    <t>ein, so wie sie in Rechnung gestellt werden. In den Spalten G bis I und</t>
  </si>
  <si>
    <t>Spalte. Rechts daneben trägt man die adäquaten, angefallenen Kosten</t>
  </si>
  <si>
    <t>geplante Kosten - bei Bedarf mit Notiz und Datum - in die dafür vorgesehene</t>
  </si>
  <si>
    <t>Etat ein, der für Ihr Projekt vorgesehen ist. In der Tabelle schreiben Sie</t>
  </si>
  <si>
    <t>Angaben auf allen Sheets lesen soll. In die Zelle D6 in /Eingabe/ tragen Sie den</t>
  </si>
  <si>
    <t>Im Blatt A trägt man Firma, Namen und Projekt ein, wenn man diese</t>
  </si>
  <si>
    <t>Wie arbeitet man mit dieser Datei?</t>
  </si>
  <si>
    <t>nach Tätigkeiten sortieren zu lassen. Und so gibt es noch viele weitere Möglichkeiten.</t>
  </si>
  <si>
    <t>auf beliebig viele Posten erweitern. Oder Sie setzen Autofilter, um die Einträge</t>
  </si>
  <si>
    <t>in Teilbeträgen anfallen. Sie können durch einfaches Ziehen und Kopieren die Eingabe</t>
  </si>
  <si>
    <t>beispielsweise Zeilen ein, wenn geplante Beträge während des Projektverlaufes</t>
  </si>
  <si>
    <t>zu einem noch effektiveren Werkzeug macht. So fügen Sie in der Originaldatei</t>
  </si>
  <si>
    <t>Sie können Zeilen und Spalten einfügen, was diese fertige Anwendung</t>
  </si>
  <si>
    <t>Endkostenstand hoch.</t>
  </si>
  <si>
    <t>in die Spalte daneben ein. Mit jeder Eingabe rechnet die Datei den möglichen</t>
  </si>
  <si>
    <t>Vergleich tragen Sie im Projektverlauf die tatsächlich gestellten Rechnungen</t>
  </si>
  <si>
    <t>Projektes im Griff zu haben. Sie geben geplante Kosten detailliert ein. Zum</t>
  </si>
  <si>
    <t>Diese Excel-Anwendung hilft Ihnen, die Kosten eines geplanten oder laufenden</t>
  </si>
  <si>
    <t>von der Buchhaltung selbst führt.</t>
  </si>
  <si>
    <t>Rechnungen freigibt, diese Datei dezentral, also unabhängig</t>
  </si>
  <si>
    <t>Es ist sinnvoll, wenn der Projektverantwortliche bzw. derjenige, der</t>
  </si>
  <si>
    <t>Wer setzt diese Datei ein?</t>
  </si>
  <si>
    <t>wir einfach von Projekten.</t>
  </si>
  <si>
    <t>oder ein Kunde sein. Um nicht immer alle Möglichkeiten aufzuführen, reden</t>
  </si>
  <si>
    <t>beispielsweise auch ein Team, eine Veranstaltung, ein Mandat, eine Abteilung</t>
  </si>
  <si>
    <t>In dieser Beschreibung ist häufig von Projekten die Rede. Ein Projekt kann</t>
  </si>
  <si>
    <t>Zur Dokumentation</t>
  </si>
  <si>
    <t>jeweilige Projekt als Dateinamen zu verwenden.</t>
  </si>
  <si>
    <t>automatisch in den Kopfzeilen eingeblendet. Es bietet sich an, das</t>
  </si>
  <si>
    <t>Speichern unter .../ ab. Der von Ihnen gewählte Dateiname wird</t>
  </si>
  <si>
    <t>Speichern Sie sich diese Vorlage vor dem ersten Eintrag über /Datei/</t>
  </si>
  <si>
    <t>Eintragungen sind nur in den weißen Feldern vorgesehen.</t>
  </si>
  <si>
    <t>verlassen Sie die Datei, ohne neu abzuspeichern.</t>
  </si>
  <si>
    <t>letzten Schritte wieder rückgängig zu machen. Ist dies zu spät,</t>
  </si>
  <si>
    <t>#Bezug! im grünen Bereich, dann versuchen Sie umgehend die</t>
  </si>
  <si>
    <t>Sollten sich die Bezüge bereits verloren haben, Sie sehen dann</t>
  </si>
  <si>
    <t>sei gesagt, dass mit Strg+C und Strg+V kopiert werden kann.</t>
  </si>
  <si>
    <t>richtige Feld ein. Excel verliert sonst die Feldbezüge. Für Insider</t>
  </si>
  <si>
    <t xml:space="preserve">eingetragen haben, löschen Sie die Zahl und tragen sie in das </t>
  </si>
  <si>
    <t>Überschreiben Sie die Zahlen oder, falls Sie in das falsche Feld</t>
  </si>
  <si>
    <t>Beschreibung: Das Wichtigste zuerst</t>
  </si>
  <si>
    <t>B</t>
  </si>
  <si>
    <t>XG200(3) Dokumentation - Dezentrale Budgetkontrolle mit Hochrechnung</t>
  </si>
  <si>
    <t>Fassung mit einer Eingabetabelle für eine Währung</t>
  </si>
  <si>
    <t>Auvista Software Verlag</t>
  </si>
  <si>
    <t>Gratis-Fassung</t>
  </si>
  <si>
    <r>
      <t>XG200(1) aus Produktnummer X</t>
    </r>
    <r>
      <rPr>
        <sz val="16"/>
        <color indexed="10"/>
        <rFont val="Calibri"/>
        <family val="2"/>
        <scheme val="minor"/>
      </rPr>
      <t>G</t>
    </r>
    <r>
      <rPr>
        <sz val="16"/>
        <rFont val="Calibri"/>
        <family val="2"/>
        <scheme val="minor"/>
      </rPr>
      <t>200</t>
    </r>
  </si>
  <si>
    <r>
      <t>für den professionellen Excel-Einsatz finden Sie im Internet unter  https://www.Au</t>
    </r>
    <r>
      <rPr>
        <sz val="10"/>
        <color indexed="10"/>
        <rFont val="Calibri"/>
        <family val="2"/>
        <scheme val="minor"/>
      </rPr>
      <t>vis</t>
    </r>
    <r>
      <rPr>
        <sz val="10"/>
        <rFont val="Calibri"/>
        <family val="2"/>
        <scheme val="minor"/>
      </rPr>
      <t>ta.de.</t>
    </r>
  </si>
  <si>
    <r>
      <t>https://www.Au</t>
    </r>
    <r>
      <rPr>
        <u/>
        <sz val="10"/>
        <color indexed="10"/>
        <rFont val="Calibri"/>
        <family val="2"/>
        <scheme val="minor"/>
      </rPr>
      <t>vis</t>
    </r>
    <r>
      <rPr>
        <u/>
        <sz val="10"/>
        <color indexed="8"/>
        <rFont val="Calibri"/>
        <family val="2"/>
        <scheme val="minor"/>
      </rPr>
      <t>ta.de</t>
    </r>
  </si>
  <si>
    <r>
      <t xml:space="preserve">Zahlen </t>
    </r>
    <r>
      <rPr>
        <b/>
        <sz val="14"/>
        <color indexed="10"/>
        <rFont val="Calibri"/>
        <family val="2"/>
        <scheme val="minor"/>
      </rPr>
      <t>nie</t>
    </r>
    <r>
      <rPr>
        <sz val="14"/>
        <rFont val="Calibri"/>
        <family val="2"/>
        <scheme val="minor"/>
      </rPr>
      <t xml:space="preserve"> verschieben</t>
    </r>
    <r>
      <rPr>
        <sz val="10"/>
        <rFont val="Calibri"/>
        <family val="2"/>
        <scheme val="minor"/>
      </rPr>
      <t>, wenn Sie sich vertippt haben.</t>
    </r>
  </si>
  <si>
    <t>Nimm Auvista - XG200</t>
  </si>
  <si>
    <r>
      <t>info@Au</t>
    </r>
    <r>
      <rPr>
        <sz val="10"/>
        <color indexed="10"/>
        <rFont val="Calibri"/>
        <family val="2"/>
      </rPr>
      <t>vis</t>
    </r>
    <r>
      <rPr>
        <sz val="10"/>
        <color indexed="8"/>
        <rFont val="Calibri"/>
        <family val="2"/>
      </rPr>
      <t>ta.de</t>
    </r>
  </si>
  <si>
    <t>ist ohne schriftliche Zustimmung des Auvista Software Verlages unzulässig</t>
  </si>
  <si>
    <t>kompatibel von Excel 2007 bis 2024 / 365 und höher. Wir freuen uns auf Ihren Besuch.</t>
  </si>
  <si>
    <t>Copyright © Auvista Fachverlag für Microsoft Excel, München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</si>
</sst>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"/>
    <numFmt numFmtId="166" formatCode="_-* #,##0.00\ &quot;DM&quot;_-;\-* #,##0.00\ &quot;DM&quot;_-;_-* &quot;-&quot;??\ &quot;DM&quot;_-;_-@_-"/>
  </numFmts>
  <fonts count="6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7.6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0.3"/>
      <color indexed="12"/>
      <name val="Times New Roman"/>
      <family val="1"/>
    </font>
    <font>
      <sz val="10"/>
      <color indexed="81"/>
      <name val="Arial"/>
      <family val="2"/>
    </font>
    <font>
      <sz val="10"/>
      <color indexed="81"/>
      <name val="Tahoma"/>
      <family val="2"/>
    </font>
    <font>
      <sz val="10"/>
      <color indexed="10"/>
      <name val="Times New Roman"/>
      <family val="1"/>
    </font>
    <font>
      <sz val="1"/>
      <color indexed="10"/>
      <name val="Times New Roman"/>
      <family val="1"/>
    </font>
    <font>
      <sz val="10"/>
      <color theme="0"/>
      <name val="Times New Roman"/>
      <family val="1"/>
    </font>
    <font>
      <sz val="1"/>
      <color theme="0"/>
      <name val="Times New Roman"/>
      <family val="1"/>
    </font>
    <font>
      <sz val="1"/>
      <color theme="0"/>
      <name val="Calibri"/>
      <family val="2"/>
      <scheme val="minor"/>
    </font>
    <font>
      <sz val="10"/>
      <name val="Calibri"/>
      <family val="2"/>
      <scheme val="minor"/>
    </font>
    <font>
      <sz val="1"/>
      <color theme="0" tint="-4.9989318521683403E-2"/>
      <name val="Calibri"/>
      <family val="2"/>
      <scheme val="minor"/>
    </font>
    <font>
      <b/>
      <sz val="1"/>
      <color indexed="43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.3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10"/>
      <color indexed="8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"/>
      <color indexed="9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indexed="13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Wingdings"/>
      <charset val="2"/>
    </font>
    <font>
      <sz val="1"/>
      <color rgb="FFEAEAEA"/>
      <name val="Calibri"/>
      <family val="2"/>
      <scheme val="minor"/>
    </font>
    <font>
      <sz val="10"/>
      <color rgb="FFCCFFFF"/>
      <name val="Calibri"/>
      <family val="2"/>
      <scheme val="minor"/>
    </font>
    <font>
      <sz val="10"/>
      <color indexed="13"/>
      <name val="Calibri"/>
      <family val="2"/>
      <scheme val="minor"/>
    </font>
    <font>
      <sz val="2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5"/>
      <color indexed="8"/>
      <name val="Calibri"/>
      <family val="2"/>
      <scheme val="minor"/>
    </font>
    <font>
      <b/>
      <u val="doubleAccounting"/>
      <sz val="10"/>
      <color indexed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sz val="8"/>
      <color indexed="17"/>
      <name val="Calibri"/>
      <family val="2"/>
      <scheme val="minor"/>
    </font>
    <font>
      <sz val="20"/>
      <color indexed="15"/>
      <name val="Wingdings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 style="thin">
        <color indexed="23"/>
      </bottom>
      <diagonal/>
    </border>
    <border>
      <left/>
      <right style="thin">
        <color indexed="10"/>
      </right>
      <top/>
      <bottom/>
      <diagonal/>
    </border>
    <border>
      <left style="thin">
        <color indexed="42"/>
      </left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7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0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medium">
        <color indexed="9"/>
      </right>
      <top style="thin">
        <color theme="0" tint="-0.24994659260841701"/>
      </top>
      <bottom style="thin">
        <color theme="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theme="0" tint="-0.14996795556505021"/>
      </bottom>
      <diagonal/>
    </border>
    <border>
      <left style="thin">
        <color rgb="FF00B050"/>
      </left>
      <right style="thin">
        <color rgb="FF00B05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B050"/>
      </left>
      <right style="thin">
        <color rgb="FF00B050"/>
      </right>
      <top style="thin">
        <color theme="0" tint="-0.14996795556505021"/>
      </top>
      <bottom style="thin">
        <color rgb="FF00B050"/>
      </bottom>
      <diagonal/>
    </border>
    <border>
      <left style="medium">
        <color indexed="9"/>
      </left>
      <right style="thin">
        <color indexed="23"/>
      </right>
      <top style="medium">
        <color indexed="9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7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166" fontId="1" fillId="0" borderId="0" applyFont="0" applyFill="0" applyBorder="0" applyAlignment="0" applyProtection="0"/>
  </cellStyleXfs>
  <cellXfs count="184">
    <xf numFmtId="0" fontId="0" fillId="0" borderId="0" xfId="0"/>
    <xf numFmtId="0" fontId="9" fillId="0" borderId="0" xfId="5" applyFont="1" applyProtection="1">
      <protection hidden="1"/>
    </xf>
    <xf numFmtId="0" fontId="11" fillId="0" borderId="0" xfId="5" applyFont="1" applyProtection="1">
      <protection hidden="1"/>
    </xf>
    <xf numFmtId="0" fontId="10" fillId="0" borderId="0" xfId="5" applyFont="1" applyProtection="1">
      <protection hidden="1"/>
    </xf>
    <xf numFmtId="0" fontId="12" fillId="0" borderId="0" xfId="5" applyFont="1" applyProtection="1">
      <protection hidden="1"/>
    </xf>
    <xf numFmtId="4" fontId="12" fillId="0" borderId="0" xfId="5" applyNumberFormat="1" applyFont="1" applyProtection="1">
      <protection hidden="1"/>
    </xf>
    <xf numFmtId="0" fontId="12" fillId="0" borderId="0" xfId="5" applyFont="1" applyAlignment="1" applyProtection="1">
      <alignment wrapText="1"/>
      <protection hidden="1"/>
    </xf>
    <xf numFmtId="0" fontId="13" fillId="0" borderId="0" xfId="9" applyFont="1" applyAlignment="1">
      <alignment horizontal="left" vertical="top"/>
    </xf>
    <xf numFmtId="0" fontId="14" fillId="0" borderId="0" xfId="9" applyFont="1" applyProtection="1">
      <protection hidden="1"/>
    </xf>
    <xf numFmtId="0" fontId="14" fillId="4" borderId="0" xfId="9" applyFont="1" applyFill="1" applyProtection="1">
      <protection hidden="1"/>
    </xf>
    <xf numFmtId="0" fontId="17" fillId="4" borderId="0" xfId="9" applyFont="1" applyFill="1" applyAlignment="1" applyProtection="1">
      <alignment horizontal="left"/>
      <protection hidden="1"/>
    </xf>
    <xf numFmtId="164" fontId="18" fillId="4" borderId="0" xfId="6" applyNumberFormat="1" applyFont="1" applyFill="1" applyAlignment="1" applyProtection="1">
      <alignment horizontal="center"/>
      <protection hidden="1"/>
    </xf>
    <xf numFmtId="164" fontId="18" fillId="4" borderId="0" xfId="6" applyNumberFormat="1" applyFont="1" applyFill="1" applyAlignment="1" applyProtection="1">
      <alignment horizontal="right"/>
      <protection hidden="1"/>
    </xf>
    <xf numFmtId="0" fontId="17" fillId="4" borderId="0" xfId="6" applyFont="1" applyFill="1" applyAlignment="1" applyProtection="1">
      <alignment horizontal="left"/>
      <protection hidden="1"/>
    </xf>
    <xf numFmtId="0" fontId="18" fillId="4" borderId="0" xfId="6" applyFont="1" applyFill="1" applyAlignment="1" applyProtection="1">
      <alignment horizontal="center"/>
      <protection hidden="1"/>
    </xf>
    <xf numFmtId="0" fontId="18" fillId="4" borderId="0" xfId="6" applyFont="1" applyFill="1" applyAlignment="1" applyProtection="1">
      <alignment horizontal="right"/>
      <protection hidden="1"/>
    </xf>
    <xf numFmtId="0" fontId="20" fillId="4" borderId="0" xfId="6" applyFont="1" applyFill="1" applyAlignment="1" applyProtection="1">
      <alignment horizontal="left"/>
      <protection hidden="1"/>
    </xf>
    <xf numFmtId="0" fontId="14" fillId="4" borderId="0" xfId="11" applyFont="1" applyFill="1" applyProtection="1">
      <protection hidden="1"/>
    </xf>
    <xf numFmtId="0" fontId="21" fillId="4" borderId="0" xfId="6" applyFont="1" applyFill="1" applyAlignment="1" applyProtection="1">
      <alignment horizontal="left"/>
      <protection hidden="1"/>
    </xf>
    <xf numFmtId="0" fontId="14" fillId="4" borderId="0" xfId="9" applyFont="1" applyFill="1" applyAlignment="1" applyProtection="1">
      <alignment horizontal="right"/>
      <protection hidden="1"/>
    </xf>
    <xf numFmtId="0" fontId="22" fillId="4" borderId="0" xfId="9" applyFont="1" applyFill="1" applyAlignment="1" applyProtection="1">
      <alignment horizontal="left"/>
      <protection hidden="1"/>
    </xf>
    <xf numFmtId="0" fontId="23" fillId="4" borderId="0" xfId="6" quotePrefix="1" applyFont="1" applyFill="1" applyAlignment="1" applyProtection="1">
      <alignment horizontal="left"/>
      <protection hidden="1"/>
    </xf>
    <xf numFmtId="0" fontId="24" fillId="5" borderId="2" xfId="1" applyFont="1" applyFill="1" applyBorder="1" applyAlignment="1" applyProtection="1">
      <alignment horizontal="center" vertical="center"/>
      <protection hidden="1"/>
    </xf>
    <xf numFmtId="0" fontId="25" fillId="4" borderId="0" xfId="3" applyFont="1" applyFill="1" applyBorder="1" applyAlignment="1" applyProtection="1">
      <alignment horizontal="right"/>
      <protection hidden="1"/>
    </xf>
    <xf numFmtId="0" fontId="24" fillId="5" borderId="2" xfId="1" applyFont="1" applyFill="1" applyBorder="1" applyAlignment="1" applyProtection="1">
      <alignment horizontal="left" vertical="center"/>
      <protection hidden="1"/>
    </xf>
    <xf numFmtId="0" fontId="14" fillId="4" borderId="0" xfId="5" applyFont="1" applyFill="1" applyProtection="1">
      <protection hidden="1"/>
    </xf>
    <xf numFmtId="0" fontId="26" fillId="4" borderId="0" xfId="5" applyFont="1" applyFill="1" applyAlignment="1" applyProtection="1">
      <alignment horizontal="left"/>
      <protection hidden="1"/>
    </xf>
    <xf numFmtId="0" fontId="27" fillId="4" borderId="0" xfId="1" applyFont="1" applyFill="1" applyBorder="1" applyAlignment="1" applyProtection="1">
      <alignment horizontal="right"/>
      <protection hidden="1"/>
    </xf>
    <xf numFmtId="0" fontId="22" fillId="4" borderId="0" xfId="9" applyFont="1" applyFill="1" applyAlignment="1" applyProtection="1">
      <alignment horizontal="center"/>
      <protection hidden="1"/>
    </xf>
    <xf numFmtId="0" fontId="14" fillId="4" borderId="0" xfId="10" applyFont="1" applyFill="1" applyProtection="1">
      <protection hidden="1"/>
    </xf>
    <xf numFmtId="0" fontId="26" fillId="4" borderId="0" xfId="7" applyFont="1" applyFill="1" applyProtection="1">
      <protection hidden="1"/>
    </xf>
    <xf numFmtId="0" fontId="31" fillId="4" borderId="0" xfId="7" applyFont="1" applyFill="1" applyProtection="1">
      <protection hidden="1"/>
    </xf>
    <xf numFmtId="0" fontId="14" fillId="4" borderId="0" xfId="8" applyFont="1" applyFill="1" applyProtection="1">
      <protection hidden="1"/>
    </xf>
    <xf numFmtId="0" fontId="32" fillId="4" borderId="0" xfId="2" applyFont="1" applyFill="1" applyBorder="1" applyAlignment="1" applyProtection="1">
      <alignment horizontal="center"/>
      <protection hidden="1"/>
    </xf>
    <xf numFmtId="0" fontId="33" fillId="4" borderId="0" xfId="1" applyFont="1" applyFill="1" applyBorder="1" applyAlignment="1" applyProtection="1">
      <protection hidden="1"/>
    </xf>
    <xf numFmtId="0" fontId="35" fillId="4" borderId="0" xfId="9" applyFont="1" applyFill="1" applyProtection="1">
      <protection hidden="1"/>
    </xf>
    <xf numFmtId="0" fontId="23" fillId="4" borderId="0" xfId="10" applyFont="1" applyFill="1" applyProtection="1">
      <protection hidden="1"/>
    </xf>
    <xf numFmtId="0" fontId="15" fillId="4" borderId="21" xfId="9" applyFont="1" applyFill="1" applyBorder="1" applyAlignment="1">
      <alignment vertical="top"/>
    </xf>
    <xf numFmtId="0" fontId="14" fillId="4" borderId="22" xfId="9" applyFont="1" applyFill="1" applyBorder="1" applyProtection="1">
      <protection hidden="1"/>
    </xf>
    <xf numFmtId="0" fontId="14" fillId="4" borderId="23" xfId="9" applyFont="1" applyFill="1" applyBorder="1" applyProtection="1">
      <protection hidden="1"/>
    </xf>
    <xf numFmtId="0" fontId="16" fillId="4" borderId="20" xfId="9" applyFont="1" applyFill="1" applyBorder="1" applyAlignment="1" applyProtection="1">
      <alignment vertical="top"/>
      <protection hidden="1"/>
    </xf>
    <xf numFmtId="0" fontId="14" fillId="4" borderId="19" xfId="9" applyFont="1" applyFill="1" applyBorder="1" applyProtection="1">
      <protection hidden="1"/>
    </xf>
    <xf numFmtId="0" fontId="14" fillId="4" borderId="20" xfId="9" applyFont="1" applyFill="1" applyBorder="1" applyAlignment="1" applyProtection="1">
      <alignment horizontal="left"/>
      <protection hidden="1"/>
    </xf>
    <xf numFmtId="0" fontId="21" fillId="4" borderId="19" xfId="6" applyFont="1" applyFill="1" applyBorder="1" applyAlignment="1" applyProtection="1">
      <alignment horizontal="right"/>
      <protection hidden="1"/>
    </xf>
    <xf numFmtId="0" fontId="14" fillId="4" borderId="20" xfId="9" applyFont="1" applyFill="1" applyBorder="1" applyProtection="1">
      <protection hidden="1"/>
    </xf>
    <xf numFmtId="0" fontId="15" fillId="4" borderId="20" xfId="9" applyFont="1" applyFill="1" applyBorder="1" applyAlignment="1">
      <alignment vertical="top"/>
    </xf>
    <xf numFmtId="0" fontId="28" fillId="4" borderId="20" xfId="5" applyFont="1" applyFill="1" applyBorder="1" applyAlignment="1" applyProtection="1">
      <alignment horizontal="center"/>
      <protection hidden="1"/>
    </xf>
    <xf numFmtId="0" fontId="29" fillId="4" borderId="24" xfId="9" applyFont="1" applyFill="1" applyBorder="1" applyAlignment="1" applyProtection="1">
      <alignment horizontal="right"/>
      <protection hidden="1"/>
    </xf>
    <xf numFmtId="0" fontId="14" fillId="4" borderId="24" xfId="9" applyFont="1" applyFill="1" applyBorder="1" applyProtection="1">
      <protection hidden="1"/>
    </xf>
    <xf numFmtId="164" fontId="30" fillId="4" borderId="0" xfId="6" applyNumberFormat="1" applyFont="1" applyFill="1" applyAlignment="1" applyProtection="1">
      <alignment horizontal="right"/>
      <protection hidden="1"/>
    </xf>
    <xf numFmtId="0" fontId="14" fillId="4" borderId="25" xfId="9" applyFont="1" applyFill="1" applyBorder="1" applyProtection="1">
      <protection hidden="1"/>
    </xf>
    <xf numFmtId="0" fontId="14" fillId="4" borderId="26" xfId="9" applyFont="1" applyFill="1" applyBorder="1" applyProtection="1">
      <protection hidden="1"/>
    </xf>
    <xf numFmtId="0" fontId="14" fillId="4" borderId="27" xfId="9" applyFont="1" applyFill="1" applyBorder="1" applyProtection="1">
      <protection hidden="1"/>
    </xf>
    <xf numFmtId="0" fontId="14" fillId="4" borderId="28" xfId="9" applyFont="1" applyFill="1" applyBorder="1" applyProtection="1">
      <protection hidden="1"/>
    </xf>
    <xf numFmtId="0" fontId="14" fillId="7" borderId="29" xfId="9" applyFont="1" applyFill="1" applyBorder="1" applyAlignment="1" applyProtection="1">
      <alignment horizontal="center"/>
      <protection hidden="1"/>
    </xf>
    <xf numFmtId="0" fontId="14" fillId="0" borderId="0" xfId="5" applyFont="1"/>
    <xf numFmtId="0" fontId="14" fillId="0" borderId="0" xfId="5" applyFont="1" applyAlignment="1">
      <alignment horizontal="centerContinuous"/>
    </xf>
    <xf numFmtId="0" fontId="14" fillId="6" borderId="0" xfId="5" applyFont="1" applyFill="1" applyProtection="1">
      <protection hidden="1"/>
    </xf>
    <xf numFmtId="0" fontId="23" fillId="6" borderId="0" xfId="5" applyFont="1" applyFill="1" applyAlignment="1" applyProtection="1">
      <alignment horizontal="center" vertical="center" wrapText="1"/>
      <protection hidden="1"/>
    </xf>
    <xf numFmtId="0" fontId="14" fillId="6" borderId="0" xfId="5" applyFont="1" applyFill="1" applyAlignment="1" applyProtection="1">
      <alignment wrapText="1"/>
      <protection hidden="1"/>
    </xf>
    <xf numFmtId="0" fontId="14" fillId="6" borderId="0" xfId="5" applyFont="1" applyFill="1" applyAlignment="1" applyProtection="1">
      <alignment horizontal="right"/>
      <protection hidden="1"/>
    </xf>
    <xf numFmtId="0" fontId="14" fillId="6" borderId="0" xfId="5" applyFont="1" applyFill="1" applyAlignment="1" applyProtection="1">
      <alignment horizontal="center"/>
      <protection hidden="1"/>
    </xf>
    <xf numFmtId="0" fontId="13" fillId="0" borderId="0" xfId="5" applyFont="1" applyAlignment="1">
      <alignment horizontal="left" vertical="top"/>
    </xf>
    <xf numFmtId="0" fontId="15" fillId="6" borderId="21" xfId="5" applyFont="1" applyFill="1" applyBorder="1" applyAlignment="1">
      <alignment horizontal="left" vertical="top"/>
    </xf>
    <xf numFmtId="0" fontId="14" fillId="6" borderId="22" xfId="5" applyFont="1" applyFill="1" applyBorder="1" applyProtection="1">
      <protection hidden="1"/>
    </xf>
    <xf numFmtId="0" fontId="14" fillId="6" borderId="23" xfId="5" applyFont="1" applyFill="1" applyBorder="1" applyProtection="1">
      <protection hidden="1"/>
    </xf>
    <xf numFmtId="0" fontId="14" fillId="6" borderId="20" xfId="5" applyFont="1" applyFill="1" applyBorder="1" applyAlignment="1" applyProtection="1">
      <alignment horizontal="centerContinuous"/>
      <protection hidden="1"/>
    </xf>
    <xf numFmtId="0" fontId="14" fillId="6" borderId="19" xfId="5" applyFont="1" applyFill="1" applyBorder="1" applyProtection="1">
      <protection hidden="1"/>
    </xf>
    <xf numFmtId="0" fontId="14" fillId="6" borderId="0" xfId="5" applyFont="1" applyFill="1"/>
    <xf numFmtId="0" fontId="14" fillId="6" borderId="26" xfId="5" applyFont="1" applyFill="1" applyBorder="1" applyAlignment="1" applyProtection="1">
      <alignment horizontal="centerContinuous"/>
      <protection hidden="1"/>
    </xf>
    <xf numFmtId="0" fontId="14" fillId="6" borderId="27" xfId="5" applyFont="1" applyFill="1" applyBorder="1" applyProtection="1">
      <protection hidden="1"/>
    </xf>
    <xf numFmtId="0" fontId="14" fillId="6" borderId="28" xfId="5" applyFont="1" applyFill="1" applyBorder="1" applyProtection="1">
      <protection hidden="1"/>
    </xf>
    <xf numFmtId="0" fontId="24" fillId="5" borderId="2" xfId="1" applyFont="1" applyFill="1" applyBorder="1" applyAlignment="1" applyProtection="1">
      <alignment horizontal="center" vertical="center"/>
    </xf>
    <xf numFmtId="0" fontId="14" fillId="0" borderId="0" xfId="5" applyFont="1" applyAlignment="1">
      <alignment horizontal="center"/>
    </xf>
    <xf numFmtId="0" fontId="14" fillId="4" borderId="0" xfId="5" applyFont="1" applyFill="1" applyAlignment="1">
      <alignment horizontal="center"/>
    </xf>
    <xf numFmtId="0" fontId="14" fillId="4" borderId="1" xfId="5" applyFont="1" applyFill="1" applyBorder="1" applyAlignment="1" applyProtection="1">
      <alignment horizontal="center"/>
      <protection hidden="1"/>
    </xf>
    <xf numFmtId="0" fontId="23" fillId="4" borderId="0" xfId="5" applyFont="1" applyFill="1" applyProtection="1">
      <protection hidden="1"/>
    </xf>
    <xf numFmtId="0" fontId="14" fillId="4" borderId="0" xfId="5" applyFont="1" applyFill="1" applyAlignment="1" applyProtection="1">
      <alignment horizontal="center"/>
      <protection hidden="1"/>
    </xf>
    <xf numFmtId="0" fontId="38" fillId="4" borderId="0" xfId="5" applyFont="1" applyFill="1" applyProtection="1">
      <protection hidden="1"/>
    </xf>
    <xf numFmtId="0" fontId="40" fillId="8" borderId="0" xfId="5" applyFont="1" applyFill="1" applyAlignment="1">
      <alignment horizontal="center"/>
    </xf>
    <xf numFmtId="0" fontId="41" fillId="4" borderId="0" xfId="5" applyFont="1" applyFill="1" applyAlignment="1">
      <alignment horizontal="left"/>
    </xf>
    <xf numFmtId="164" fontId="14" fillId="4" borderId="0" xfId="12" applyNumberFormat="1" applyFont="1" applyFill="1" applyBorder="1" applyProtection="1"/>
    <xf numFmtId="0" fontId="42" fillId="4" borderId="0" xfId="5" applyFont="1" applyFill="1" applyAlignment="1">
      <alignment horizontal="center" wrapText="1"/>
    </xf>
    <xf numFmtId="0" fontId="14" fillId="4" borderId="0" xfId="5" applyFont="1" applyFill="1"/>
    <xf numFmtId="0" fontId="43" fillId="4" borderId="16" xfId="5" applyFont="1" applyFill="1" applyBorder="1" applyAlignment="1">
      <alignment horizontal="left"/>
    </xf>
    <xf numFmtId="0" fontId="44" fillId="4" borderId="17" xfId="5" applyFont="1" applyFill="1" applyBorder="1" applyProtection="1">
      <protection hidden="1"/>
    </xf>
    <xf numFmtId="0" fontId="14" fillId="4" borderId="18" xfId="9" applyFont="1" applyFill="1" applyBorder="1" applyProtection="1">
      <protection hidden="1"/>
    </xf>
    <xf numFmtId="0" fontId="45" fillId="4" borderId="0" xfId="5" applyFont="1" applyFill="1" applyAlignment="1" applyProtection="1">
      <alignment horizontal="center"/>
      <protection hidden="1"/>
    </xf>
    <xf numFmtId="0" fontId="46" fillId="4" borderId="3" xfId="5" applyFont="1" applyFill="1" applyBorder="1" applyAlignment="1" applyProtection="1">
      <alignment horizontal="right"/>
      <protection hidden="1"/>
    </xf>
    <xf numFmtId="0" fontId="40" fillId="4" borderId="0" xfId="5" applyFont="1" applyFill="1" applyAlignment="1">
      <alignment horizontal="center"/>
    </xf>
    <xf numFmtId="0" fontId="44" fillId="4" borderId="0" xfId="5" applyFont="1" applyFill="1" applyProtection="1">
      <protection hidden="1"/>
    </xf>
    <xf numFmtId="0" fontId="44" fillId="4" borderId="3" xfId="5" applyFont="1" applyFill="1" applyBorder="1" applyProtection="1">
      <protection hidden="1"/>
    </xf>
    <xf numFmtId="0" fontId="14" fillId="4" borderId="0" xfId="5" applyFont="1" applyFill="1" applyAlignment="1">
      <alignment horizontal="right"/>
    </xf>
    <xf numFmtId="0" fontId="44" fillId="4" borderId="16" xfId="5" applyFont="1" applyFill="1" applyBorder="1" applyProtection="1">
      <protection hidden="1"/>
    </xf>
    <xf numFmtId="0" fontId="14" fillId="4" borderId="16" xfId="5" applyFont="1" applyFill="1" applyBorder="1" applyAlignment="1">
      <alignment horizontal="right"/>
    </xf>
    <xf numFmtId="0" fontId="14" fillId="4" borderId="16" xfId="5" applyFont="1" applyFill="1" applyBorder="1"/>
    <xf numFmtId="0" fontId="46" fillId="4" borderId="0" xfId="5" applyFont="1" applyFill="1" applyAlignment="1" applyProtection="1">
      <alignment horizontal="right"/>
      <protection hidden="1"/>
    </xf>
    <xf numFmtId="0" fontId="14" fillId="4" borderId="19" xfId="5" applyFont="1" applyFill="1" applyBorder="1" applyProtection="1">
      <protection hidden="1"/>
    </xf>
    <xf numFmtId="0" fontId="44" fillId="4" borderId="0" xfId="5" applyFont="1" applyFill="1" applyAlignment="1" applyProtection="1">
      <alignment horizontal="right"/>
      <protection hidden="1"/>
    </xf>
    <xf numFmtId="0" fontId="14" fillId="4" borderId="0" xfId="5" applyFont="1" applyFill="1" applyAlignment="1" applyProtection="1">
      <alignment horizontal="right"/>
      <protection hidden="1"/>
    </xf>
    <xf numFmtId="0" fontId="14" fillId="4" borderId="20" xfId="5" applyFont="1" applyFill="1" applyBorder="1" applyProtection="1">
      <protection hidden="1"/>
    </xf>
    <xf numFmtId="0" fontId="42" fillId="4" borderId="0" xfId="5" applyFont="1" applyFill="1" applyAlignment="1" applyProtection="1">
      <alignment horizontal="left"/>
      <protection hidden="1"/>
    </xf>
    <xf numFmtId="0" fontId="37" fillId="4" borderId="20" xfId="5" applyFont="1" applyFill="1" applyBorder="1" applyAlignment="1">
      <alignment horizontal="left" vertical="top"/>
    </xf>
    <xf numFmtId="0" fontId="43" fillId="4" borderId="20" xfId="5" applyFont="1" applyFill="1" applyBorder="1" applyAlignment="1">
      <alignment horizontal="left"/>
    </xf>
    <xf numFmtId="0" fontId="14" fillId="4" borderId="26" xfId="5" applyFont="1" applyFill="1" applyBorder="1" applyProtection="1">
      <protection hidden="1"/>
    </xf>
    <xf numFmtId="0" fontId="42" fillId="4" borderId="27" xfId="5" applyFont="1" applyFill="1" applyBorder="1" applyAlignment="1" applyProtection="1">
      <alignment horizontal="left"/>
      <protection hidden="1"/>
    </xf>
    <xf numFmtId="0" fontId="14" fillId="4" borderId="27" xfId="5" applyFont="1" applyFill="1" applyBorder="1" applyProtection="1">
      <protection hidden="1"/>
    </xf>
    <xf numFmtId="0" fontId="14" fillId="4" borderId="28" xfId="5" applyFont="1" applyFill="1" applyBorder="1" applyProtection="1">
      <protection hidden="1"/>
    </xf>
    <xf numFmtId="0" fontId="14" fillId="0" borderId="31" xfId="5" applyFont="1" applyBorder="1" applyAlignment="1" applyProtection="1">
      <alignment horizontal="center"/>
      <protection locked="0"/>
    </xf>
    <xf numFmtId="0" fontId="14" fillId="0" borderId="32" xfId="5" applyFont="1" applyBorder="1" applyAlignment="1" applyProtection="1">
      <alignment horizontal="center"/>
      <protection locked="0"/>
    </xf>
    <xf numFmtId="0" fontId="14" fillId="0" borderId="33" xfId="5" applyFont="1" applyBorder="1" applyAlignment="1" applyProtection="1">
      <alignment horizontal="center"/>
      <protection locked="0"/>
    </xf>
    <xf numFmtId="0" fontId="14" fillId="0" borderId="30" xfId="5" applyFont="1" applyBorder="1" applyAlignment="1" applyProtection="1">
      <alignment horizontal="center"/>
      <protection locked="0"/>
    </xf>
    <xf numFmtId="0" fontId="24" fillId="4" borderId="0" xfId="1" applyFont="1" applyFill="1" applyBorder="1" applyAlignment="1" applyProtection="1">
      <protection hidden="1"/>
    </xf>
    <xf numFmtId="0" fontId="49" fillId="4" borderId="0" xfId="5" applyFont="1" applyFill="1" applyProtection="1">
      <protection hidden="1"/>
    </xf>
    <xf numFmtId="0" fontId="36" fillId="5" borderId="34" xfId="1" applyFont="1" applyFill="1" applyBorder="1" applyAlignment="1" applyProtection="1">
      <alignment horizontal="center" vertical="center"/>
    </xf>
    <xf numFmtId="0" fontId="14" fillId="0" borderId="20" xfId="5" applyFont="1" applyBorder="1"/>
    <xf numFmtId="0" fontId="13" fillId="0" borderId="20" xfId="5" applyFont="1" applyBorder="1" applyAlignment="1">
      <alignment horizontal="left" vertical="top"/>
    </xf>
    <xf numFmtId="0" fontId="14" fillId="0" borderId="26" xfId="5" applyFont="1" applyBorder="1"/>
    <xf numFmtId="0" fontId="37" fillId="4" borderId="27" xfId="5" applyFont="1" applyFill="1" applyBorder="1" applyAlignment="1">
      <alignment horizontal="left" vertical="top"/>
    </xf>
    <xf numFmtId="0" fontId="14" fillId="4" borderId="27" xfId="5" applyFont="1" applyFill="1" applyBorder="1" applyAlignment="1" applyProtection="1">
      <alignment vertical="center"/>
      <protection hidden="1"/>
    </xf>
    <xf numFmtId="165" fontId="14" fillId="6" borderId="5" xfId="5" applyNumberFormat="1" applyFont="1" applyFill="1" applyBorder="1" applyProtection="1">
      <protection hidden="1"/>
    </xf>
    <xf numFmtId="0" fontId="14" fillId="6" borderId="5" xfId="5" applyFont="1" applyFill="1" applyBorder="1" applyProtection="1">
      <protection hidden="1"/>
    </xf>
    <xf numFmtId="0" fontId="14" fillId="6" borderId="5" xfId="5" applyFont="1" applyFill="1" applyBorder="1" applyAlignment="1" applyProtection="1">
      <alignment wrapText="1"/>
      <protection hidden="1"/>
    </xf>
    <xf numFmtId="4" fontId="55" fillId="0" borderId="30" xfId="5" applyNumberFormat="1" applyFont="1" applyBorder="1" applyAlignment="1" applyProtection="1">
      <alignment horizontal="center" vertical="center"/>
      <protection locked="0"/>
    </xf>
    <xf numFmtId="0" fontId="58" fillId="6" borderId="0" xfId="5" applyFont="1" applyFill="1" applyAlignment="1" applyProtection="1">
      <alignment wrapText="1"/>
      <protection hidden="1"/>
    </xf>
    <xf numFmtId="0" fontId="14" fillId="2" borderId="9" xfId="5" applyFont="1" applyFill="1" applyBorder="1" applyProtection="1">
      <protection locked="0"/>
    </xf>
    <xf numFmtId="14" fontId="14" fillId="0" borderId="0" xfId="12" applyNumberFormat="1" applyFont="1" applyFill="1" applyBorder="1" applyAlignment="1" applyProtection="1">
      <alignment wrapText="1"/>
      <protection locked="0"/>
    </xf>
    <xf numFmtId="0" fontId="14" fillId="0" borderId="0" xfId="5" applyFont="1" applyAlignment="1" applyProtection="1">
      <alignment wrapText="1"/>
      <protection locked="0"/>
    </xf>
    <xf numFmtId="164" fontId="14" fillId="0" borderId="0" xfId="12" applyNumberFormat="1" applyFont="1" applyBorder="1" applyProtection="1">
      <protection locked="0"/>
    </xf>
    <xf numFmtId="16" fontId="42" fillId="6" borderId="0" xfId="12" applyNumberFormat="1" applyFont="1" applyFill="1" applyBorder="1" applyAlignment="1" applyProtection="1">
      <alignment wrapText="1"/>
      <protection hidden="1"/>
    </xf>
    <xf numFmtId="0" fontId="14" fillId="6" borderId="4" xfId="5" applyFont="1" applyFill="1" applyBorder="1" applyProtection="1">
      <protection hidden="1"/>
    </xf>
    <xf numFmtId="14" fontId="14" fillId="0" borderId="8" xfId="12" applyNumberFormat="1" applyFont="1" applyFill="1" applyBorder="1" applyAlignment="1" applyProtection="1">
      <alignment wrapText="1"/>
      <protection locked="0"/>
    </xf>
    <xf numFmtId="14" fontId="14" fillId="0" borderId="0" xfId="12" applyNumberFormat="1" applyFont="1" applyFill="1" applyBorder="1" applyAlignment="1" applyProtection="1">
      <alignment horizontal="left"/>
    </xf>
    <xf numFmtId="0" fontId="50" fillId="6" borderId="4" xfId="5" applyFont="1" applyFill="1" applyBorder="1" applyAlignment="1" applyProtection="1">
      <alignment horizontal="left" vertical="top"/>
      <protection hidden="1"/>
    </xf>
    <xf numFmtId="14" fontId="14" fillId="6" borderId="5" xfId="5" applyNumberFormat="1" applyFont="1" applyFill="1" applyBorder="1" applyAlignment="1" applyProtection="1">
      <alignment wrapText="1"/>
      <protection hidden="1"/>
    </xf>
    <xf numFmtId="165" fontId="14" fillId="6" borderId="0" xfId="5" applyNumberFormat="1" applyFont="1" applyFill="1" applyProtection="1">
      <protection hidden="1"/>
    </xf>
    <xf numFmtId="0" fontId="14" fillId="0" borderId="0" xfId="5" applyFont="1" applyProtection="1">
      <protection hidden="1"/>
    </xf>
    <xf numFmtId="14" fontId="14" fillId="6" borderId="0" xfId="5" applyNumberFormat="1" applyFont="1" applyFill="1" applyAlignment="1" applyProtection="1">
      <alignment wrapText="1"/>
      <protection hidden="1"/>
    </xf>
    <xf numFmtId="0" fontId="51" fillId="3" borderId="0" xfId="5" applyFont="1" applyFill="1" applyAlignment="1" applyProtection="1">
      <alignment horizontal="center"/>
      <protection hidden="1"/>
    </xf>
    <xf numFmtId="165" fontId="52" fillId="3" borderId="0" xfId="5" applyNumberFormat="1" applyFont="1" applyFill="1" applyAlignment="1" applyProtection="1">
      <alignment horizontal="center" vertical="center"/>
      <protection hidden="1"/>
    </xf>
    <xf numFmtId="0" fontId="53" fillId="6" borderId="13" xfId="5" applyFont="1" applyFill="1" applyBorder="1" applyAlignment="1" applyProtection="1">
      <alignment horizontal="center"/>
      <protection hidden="1"/>
    </xf>
    <xf numFmtId="0" fontId="54" fillId="6" borderId="0" xfId="5" applyFont="1" applyFill="1" applyAlignment="1" applyProtection="1">
      <alignment horizontal="center"/>
      <protection hidden="1"/>
    </xf>
    <xf numFmtId="0" fontId="53" fillId="6" borderId="0" xfId="5" applyFont="1" applyFill="1" applyAlignment="1" applyProtection="1">
      <alignment horizontal="center"/>
      <protection hidden="1"/>
    </xf>
    <xf numFmtId="14" fontId="55" fillId="6" borderId="0" xfId="5" applyNumberFormat="1" applyFont="1" applyFill="1" applyAlignment="1" applyProtection="1">
      <alignment horizontal="right"/>
      <protection hidden="1"/>
    </xf>
    <xf numFmtId="165" fontId="14" fillId="6" borderId="35" xfId="5" applyNumberFormat="1" applyFont="1" applyFill="1" applyBorder="1" applyAlignment="1" applyProtection="1">
      <alignment horizontal="center" vertical="top" wrapText="1"/>
      <protection hidden="1"/>
    </xf>
    <xf numFmtId="165" fontId="14" fillId="6" borderId="12" xfId="5" applyNumberFormat="1" applyFont="1" applyFill="1" applyBorder="1" applyAlignment="1" applyProtection="1">
      <alignment horizontal="center" vertical="top" wrapText="1"/>
      <protection hidden="1"/>
    </xf>
    <xf numFmtId="9" fontId="14" fillId="6" borderId="0" xfId="4" applyFont="1" applyFill="1" applyAlignment="1" applyProtection="1">
      <alignment horizontal="left" vertical="center"/>
      <protection hidden="1"/>
    </xf>
    <xf numFmtId="14" fontId="14" fillId="6" borderId="0" xfId="5" applyNumberFormat="1" applyFont="1" applyFill="1" applyAlignment="1" applyProtection="1">
      <alignment horizontal="center" wrapText="1"/>
      <protection hidden="1"/>
    </xf>
    <xf numFmtId="164" fontId="14" fillId="6" borderId="11" xfId="5" applyNumberFormat="1" applyFont="1" applyFill="1" applyBorder="1" applyAlignment="1" applyProtection="1">
      <alignment horizontal="center"/>
      <protection hidden="1"/>
    </xf>
    <xf numFmtId="40" fontId="14" fillId="6" borderId="11" xfId="4" applyNumberFormat="1" applyFont="1" applyFill="1" applyBorder="1" applyAlignment="1" applyProtection="1">
      <alignment horizontal="center"/>
      <protection hidden="1"/>
    </xf>
    <xf numFmtId="9" fontId="14" fillId="6" borderId="0" xfId="4" applyFont="1" applyFill="1" applyAlignment="1" applyProtection="1">
      <alignment horizontal="left"/>
      <protection hidden="1"/>
    </xf>
    <xf numFmtId="0" fontId="14" fillId="6" borderId="0" xfId="5" applyFont="1" applyFill="1" applyAlignment="1" applyProtection="1">
      <alignment horizontal="right" vertical="center"/>
      <protection hidden="1"/>
    </xf>
    <xf numFmtId="14" fontId="27" fillId="6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6" borderId="0" xfId="5" applyNumberFormat="1" applyFont="1" applyFill="1" applyAlignment="1" applyProtection="1">
      <alignment horizontal="center"/>
      <protection hidden="1"/>
    </xf>
    <xf numFmtId="40" fontId="14" fillId="6" borderId="0" xfId="4" applyNumberFormat="1" applyFont="1" applyFill="1" applyBorder="1" applyAlignment="1" applyProtection="1">
      <alignment horizontal="center"/>
      <protection hidden="1"/>
    </xf>
    <xf numFmtId="14" fontId="14" fillId="6" borderId="0" xfId="5" applyNumberFormat="1" applyFont="1" applyFill="1" applyAlignment="1" applyProtection="1">
      <alignment horizontal="center" vertical="center"/>
      <protection hidden="1"/>
    </xf>
    <xf numFmtId="4" fontId="56" fillId="6" borderId="0" xfId="5" applyNumberFormat="1" applyFont="1" applyFill="1" applyAlignment="1" applyProtection="1">
      <alignment horizontal="right"/>
      <protection hidden="1"/>
    </xf>
    <xf numFmtId="164" fontId="56" fillId="6" borderId="0" xfId="5" applyNumberFormat="1" applyFont="1" applyFill="1" applyAlignment="1" applyProtection="1">
      <alignment horizontal="right"/>
      <protection hidden="1"/>
    </xf>
    <xf numFmtId="4" fontId="56" fillId="6" borderId="0" xfId="4" applyNumberFormat="1" applyFont="1" applyFill="1" applyBorder="1" applyAlignment="1" applyProtection="1">
      <alignment horizontal="right"/>
      <protection hidden="1"/>
    </xf>
    <xf numFmtId="164" fontId="57" fillId="6" borderId="0" xfId="5" applyNumberFormat="1" applyFont="1" applyFill="1" applyAlignment="1" applyProtection="1">
      <alignment horizontal="right"/>
      <protection hidden="1"/>
    </xf>
    <xf numFmtId="40" fontId="57" fillId="6" borderId="0" xfId="4" applyNumberFormat="1" applyFont="1" applyFill="1" applyBorder="1" applyAlignment="1" applyProtection="1">
      <alignment horizontal="right"/>
      <protection hidden="1"/>
    </xf>
    <xf numFmtId="0" fontId="58" fillId="6" borderId="0" xfId="5" applyFont="1" applyFill="1" applyAlignment="1" applyProtection="1">
      <alignment horizontal="right" wrapText="1"/>
      <protection hidden="1"/>
    </xf>
    <xf numFmtId="14" fontId="58" fillId="6" borderId="10" xfId="5" applyNumberFormat="1" applyFont="1" applyFill="1" applyBorder="1" applyAlignment="1" applyProtection="1">
      <alignment wrapText="1"/>
      <protection hidden="1"/>
    </xf>
    <xf numFmtId="0" fontId="58" fillId="6" borderId="10" xfId="5" applyFont="1" applyFill="1" applyBorder="1" applyAlignment="1" applyProtection="1">
      <alignment horizontal="center"/>
      <protection hidden="1"/>
    </xf>
    <xf numFmtId="165" fontId="58" fillId="6" borderId="10" xfId="5" applyNumberFormat="1" applyFont="1" applyFill="1" applyBorder="1" applyAlignment="1" applyProtection="1">
      <alignment horizontal="right"/>
      <protection hidden="1"/>
    </xf>
    <xf numFmtId="14" fontId="14" fillId="0" borderId="0" xfId="12" applyNumberFormat="1" applyFont="1" applyFill="1" applyBorder="1" applyAlignment="1" applyProtection="1">
      <alignment wrapText="1"/>
      <protection hidden="1"/>
    </xf>
    <xf numFmtId="0" fontId="14" fillId="0" borderId="0" xfId="5" applyFont="1" applyAlignment="1" applyProtection="1">
      <alignment wrapText="1"/>
      <protection hidden="1"/>
    </xf>
    <xf numFmtId="164" fontId="14" fillId="0" borderId="0" xfId="12" applyNumberFormat="1" applyFont="1" applyBorder="1" applyProtection="1">
      <protection hidden="1"/>
    </xf>
    <xf numFmtId="164" fontId="14" fillId="6" borderId="6" xfId="5" applyNumberFormat="1" applyFont="1" applyFill="1" applyBorder="1" applyProtection="1">
      <protection hidden="1"/>
    </xf>
    <xf numFmtId="0" fontId="14" fillId="6" borderId="9" xfId="5" applyFont="1" applyFill="1" applyBorder="1" applyProtection="1">
      <protection hidden="1"/>
    </xf>
    <xf numFmtId="14" fontId="14" fillId="0" borderId="8" xfId="12" applyNumberFormat="1" applyFont="1" applyFill="1" applyBorder="1" applyAlignment="1" applyProtection="1">
      <alignment wrapText="1"/>
      <protection hidden="1"/>
    </xf>
    <xf numFmtId="164" fontId="14" fillId="6" borderId="7" xfId="5" applyNumberFormat="1" applyFont="1" applyFill="1" applyBorder="1" applyProtection="1">
      <protection hidden="1"/>
    </xf>
    <xf numFmtId="164" fontId="14" fillId="0" borderId="7" xfId="5" applyNumberFormat="1" applyFont="1" applyBorder="1" applyProtection="1">
      <protection hidden="1"/>
    </xf>
    <xf numFmtId="16" fontId="42" fillId="0" borderId="0" xfId="12" applyNumberFormat="1" applyFont="1" applyFill="1" applyBorder="1" applyAlignment="1" applyProtection="1">
      <alignment wrapText="1"/>
      <protection hidden="1"/>
    </xf>
    <xf numFmtId="164" fontId="14" fillId="0" borderId="6" xfId="5" applyNumberFormat="1" applyFont="1" applyBorder="1" applyProtection="1">
      <protection hidden="1"/>
    </xf>
    <xf numFmtId="0" fontId="14" fillId="0" borderId="4" xfId="5" applyFont="1" applyBorder="1" applyProtection="1">
      <protection hidden="1"/>
    </xf>
    <xf numFmtId="14" fontId="42" fillId="0" borderId="0" xfId="12" applyNumberFormat="1" applyFont="1" applyFill="1" applyBorder="1" applyAlignment="1" applyProtection="1">
      <alignment wrapText="1"/>
      <protection hidden="1"/>
    </xf>
    <xf numFmtId="0" fontId="42" fillId="0" borderId="0" xfId="5" applyFont="1" applyAlignment="1" applyProtection="1">
      <alignment wrapText="1"/>
      <protection hidden="1"/>
    </xf>
    <xf numFmtId="14" fontId="14" fillId="0" borderId="0" xfId="5" applyNumberFormat="1" applyFont="1" applyAlignment="1" applyProtection="1">
      <alignment wrapText="1"/>
      <protection hidden="1"/>
    </xf>
    <xf numFmtId="165" fontId="14" fillId="0" borderId="0" xfId="5" applyNumberFormat="1" applyFont="1" applyProtection="1">
      <protection hidden="1"/>
    </xf>
    <xf numFmtId="0" fontId="50" fillId="6" borderId="4" xfId="5" applyFont="1" applyFill="1" applyBorder="1" applyAlignment="1">
      <alignment horizontal="left" vertical="top"/>
    </xf>
    <xf numFmtId="0" fontId="37" fillId="0" borderId="0" xfId="5" applyFont="1" applyAlignment="1">
      <alignment horizontal="left" vertical="top"/>
    </xf>
    <xf numFmtId="0" fontId="59" fillId="3" borderId="15" xfId="5" applyFont="1" applyFill="1" applyBorder="1" applyAlignment="1" applyProtection="1">
      <alignment horizontal="center"/>
      <protection hidden="1"/>
    </xf>
    <xf numFmtId="0" fontId="59" fillId="3" borderId="14" xfId="5" applyFont="1" applyFill="1" applyBorder="1" applyAlignment="1" applyProtection="1">
      <alignment horizontal="center"/>
      <protection hidden="1"/>
    </xf>
  </cellXfs>
  <cellStyles count="13">
    <cellStyle name="Hyperlink_Jahr1999" xfId="2" xr:uid="{00000000-0005-0000-0000-000001000000}"/>
    <cellStyle name="Hyperlink_SAP_Zeit" xfId="3" xr:uid="{00000000-0005-0000-0000-000002000000}"/>
    <cellStyle name="Link" xfId="1" builtinId="8"/>
    <cellStyle name="Prozent 2" xfId="4" xr:uid="{00000000-0005-0000-0000-000003000000}"/>
    <cellStyle name="Standard" xfId="0" builtinId="0"/>
    <cellStyle name="Standard 2" xfId="5" xr:uid="{00000000-0005-0000-0000-000005000000}"/>
    <cellStyle name="Standard_Aktien3" xfId="6" xr:uid="{00000000-0005-0000-0000-000006000000}"/>
    <cellStyle name="Standard_Arbeitsdatei" xfId="7" xr:uid="{00000000-0005-0000-0000-000007000000}"/>
    <cellStyle name="Standard_B1Pos" xfId="8" xr:uid="{00000000-0005-0000-0000-000008000000}"/>
    <cellStyle name="Standard_Info" xfId="9" xr:uid="{00000000-0005-0000-0000-000009000000}"/>
    <cellStyle name="Standard_Jahr1999" xfId="10" xr:uid="{00000000-0005-0000-0000-00000A000000}"/>
    <cellStyle name="Standard_Projekte" xfId="11" xr:uid="{00000000-0005-0000-0000-00000B000000}"/>
    <cellStyle name="Währung 2" xfId="12" xr:uid="{00000000-0005-0000-0000-00000C000000}"/>
  </cellStyles>
  <dxfs count="0"/>
  <tableStyles count="0" defaultTableStyle="TableStyleMedium9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de-DE">
                <a:latin typeface="+mn-lt"/>
              </a:rPr>
              <a:t>Budgetplanung / -kontrolle</a:t>
            </a:r>
          </a:p>
        </c:rich>
      </c:tx>
      <c:layout>
        <c:manualLayout>
          <c:xMode val="edge"/>
          <c:yMode val="edge"/>
          <c:x val="0.31075307107079453"/>
          <c:y val="2.8571428571428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989307154430402E-2"/>
          <c:y val="0.1767857142857143"/>
          <c:w val="0.86852665346656233"/>
          <c:h val="0.69107142857142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'T4'!$A$4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400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'T4'!$B$3:$E$3</c:f>
              <c:strCache>
                <c:ptCount val="4"/>
                <c:pt idx="0">
                  <c:v>Genehmigtes Budget</c:v>
                </c:pt>
                <c:pt idx="1">
                  <c:v>Planung</c:v>
                </c:pt>
                <c:pt idx="2">
                  <c:v>Bisherige Rechnungen</c:v>
                </c:pt>
                <c:pt idx="3">
                  <c:v>Überschlag</c:v>
                </c:pt>
              </c:strCache>
            </c:strRef>
          </c:cat>
          <c:val>
            <c:numRef>
              <c:f>'T4'!$B$4:$E$4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D-4AF2-BE4D-A0E30BE15B24}"/>
            </c:ext>
          </c:extLst>
        </c:ser>
        <c:ser>
          <c:idx val="1"/>
          <c:order val="1"/>
          <c:tx>
            <c:strRef>
              <c:f>'T4'!$A$5</c:f>
              <c:strCache>
                <c:ptCount val="1"/>
                <c:pt idx="0">
                  <c:v>Verbleibendes Budget</c:v>
                </c:pt>
              </c:strCache>
            </c:strRef>
          </c:tx>
          <c:spPr>
            <a:solidFill>
              <a:srgbClr val="92D050"/>
            </a:solidFill>
            <a:ln w="1270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2.2770292544416893E-4"/>
                  <c:y val="-5.94047619047619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8D-4AF2-BE4D-A0E30BE15B24}"/>
                </c:ext>
              </c:extLst>
            </c:dLbl>
            <c:dLbl>
              <c:idx val="2"/>
              <c:layout>
                <c:manualLayout>
                  <c:x val="2.5050523655303319E-3"/>
                  <c:y val="-9.782960190085529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8D-4AF2-BE4D-A0E30BE15B24}"/>
                </c:ext>
              </c:extLst>
            </c:dLbl>
            <c:dLbl>
              <c:idx val="3"/>
              <c:layout>
                <c:manualLayout>
                  <c:x val="3.0994663678745595E-4"/>
                  <c:y val="-9.562105283287676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8D-4AF2-BE4D-A0E30BE15B24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 algn="just" rtl="1">
                  <a:defRPr sz="14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'T4'!$B$3:$E$3</c:f>
              <c:strCache>
                <c:ptCount val="4"/>
                <c:pt idx="0">
                  <c:v>Genehmigtes Budget</c:v>
                </c:pt>
                <c:pt idx="1">
                  <c:v>Planung</c:v>
                </c:pt>
                <c:pt idx="2">
                  <c:v>Bisherige Rechnungen</c:v>
                </c:pt>
                <c:pt idx="3">
                  <c:v>Überschlag</c:v>
                </c:pt>
              </c:strCache>
            </c:strRef>
          </c:cat>
          <c:val>
            <c:numRef>
              <c:f>'T4'!$B$5:$E$5</c:f>
              <c:numCache>
                <c:formatCode>#,##0.00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8D-4AF2-BE4D-A0E30BE15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022976"/>
        <c:axId val="81024512"/>
      </c:barChart>
      <c:catAx>
        <c:axId val="8102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02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102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022976"/>
        <c:crosses val="autoZero"/>
        <c:crossBetween val="between"/>
      </c:valAx>
      <c:spPr>
        <a:gradFill rotWithShape="0">
          <a:gsLst>
            <a:gs pos="0">
              <a:srgbClr val="969696"/>
            </a:gs>
            <a:gs pos="100000">
              <a:srgbClr val="E3E3E3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879275324502562"/>
          <c:y val="3.6970378702662165E-3"/>
          <c:w val="0.15806459865031486"/>
          <c:h val="0.16488095238095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&amp;LAus XG200 auf http://www.Auvista.com&amp;R© Auvista Verlag, München </c:oddFooter>
    </c:headerFooter>
    <c:pageMargins b="0.98425196850393704" l="0.39370078740157483" r="0.39370078740157483" t="0.78740157480314965" header="0.51181102362204722" footer="0.51181102362204722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9805948993631"/>
          <c:y val="4.292976142614801E-2"/>
          <c:w val="0.69088973682050392"/>
          <c:h val="0.809525257421262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'T4'!$B$9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'T4'!$C$8:$E$8</c:f>
              <c:strCache>
                <c:ptCount val="3"/>
                <c:pt idx="0">
                  <c:v>Budget</c:v>
                </c:pt>
                <c:pt idx="1">
                  <c:v>Bisherige Rechnungen</c:v>
                </c:pt>
                <c:pt idx="2">
                  <c:v>Überschlag</c:v>
                </c:pt>
              </c:strCache>
            </c:strRef>
          </c:cat>
          <c:val>
            <c:numRef>
              <c:f>'T4'!$C$9:$E$9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2-4AC7-B7F5-09B0FE124085}"/>
            </c:ext>
          </c:extLst>
        </c:ser>
        <c:ser>
          <c:idx val="1"/>
          <c:order val="1"/>
          <c:tx>
            <c:strRef>
              <c:f>'T4'!$B$10</c:f>
              <c:strCache>
                <c:ptCount val="1"/>
                <c:pt idx="0">
                  <c:v>Verbleibendes Budget</c:v>
                </c:pt>
              </c:strCache>
            </c:strRef>
          </c:tx>
          <c:spPr>
            <a:solidFill>
              <a:srgbClr val="0000F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600" b="1" i="0" u="none" strike="noStrike" baseline="0">
                    <a:solidFill>
                      <a:srgbClr val="FFFF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'T4'!$C$8:$E$8</c:f>
              <c:strCache>
                <c:ptCount val="3"/>
                <c:pt idx="0">
                  <c:v>Budget</c:v>
                </c:pt>
                <c:pt idx="1">
                  <c:v>Bisherige Rechnungen</c:v>
                </c:pt>
                <c:pt idx="2">
                  <c:v>Überschlag</c:v>
                </c:pt>
              </c:strCache>
            </c:strRef>
          </c:cat>
          <c:val>
            <c:numRef>
              <c:f>'T4'!$C$10:$E$10</c:f>
              <c:numCache>
                <c:formatCode>#,##0.00</c:formatCode>
                <c:ptCount val="3"/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D2-4AC7-B7F5-09B0FE124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500992"/>
        <c:axId val="84411520"/>
      </c:barChart>
      <c:catAx>
        <c:axId val="8250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41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411520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2500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4230399417894539E-3"/>
          <c:y val="0.92674165729283842"/>
          <c:w val="0.5629070970089135"/>
          <c:h val="4.57875457875457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r>
              <a:rPr lang="de-DE">
                <a:solidFill>
                  <a:srgbClr val="0070C0"/>
                </a:solidFill>
              </a:rPr>
              <a:t>Ausgaben</a:t>
            </a:r>
          </a:p>
        </c:rich>
      </c:tx>
      <c:layout>
        <c:manualLayout>
          <c:xMode val="edge"/>
          <c:yMode val="edge"/>
          <c:x val="0.39658843814113881"/>
          <c:y val="2.9629629629629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601279317697237"/>
          <c:y val="0.21851891369884571"/>
          <c:w val="0.6204690831556503"/>
          <c:h val="0.755556921941771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'T4'!$B$13</c:f>
              <c:strCache>
                <c:ptCount val="1"/>
                <c:pt idx="0">
                  <c:v>Ausgaben</c:v>
                </c:pt>
              </c:strCache>
            </c:strRef>
          </c:tx>
          <c:spPr>
            <a:solidFill>
              <a:srgbClr val="8080FF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8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'T4'!$C$12:$E$12</c:f>
              <c:strCache>
                <c:ptCount val="3"/>
                <c:pt idx="0">
                  <c:v>Möglicher Betrag</c:v>
                </c:pt>
                <c:pt idx="1">
                  <c:v>Bisheriger Betrag</c:v>
                </c:pt>
                <c:pt idx="2">
                  <c:v>Geschätzter Betrag</c:v>
                </c:pt>
              </c:strCache>
            </c:strRef>
          </c:cat>
          <c:val>
            <c:numRef>
              <c:f>'T4'!$C$13:$E$13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4-4264-AE5A-4FBCBAC60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52864"/>
        <c:axId val="84454400"/>
      </c:barChart>
      <c:catAx>
        <c:axId val="84452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4454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454400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84452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607680618870008"/>
          <c:y val="0.57037134247108001"/>
          <c:w val="0.13113004149335139"/>
          <c:h val="0.11273665791776022"/>
        </c:manualLayout>
      </c:layout>
      <c:overlay val="0"/>
      <c:spPr>
        <a:solidFill>
          <a:schemeClr val="bg1">
            <a:lumMod val="95000"/>
          </a:schemeClr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285" b="1" i="0" u="none" strike="noStrike" baseline="0">
              <a:solidFill>
                <a:srgbClr val="0070C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gradFill>
      <a:gsLst>
        <a:gs pos="0">
          <a:schemeClr val="bg1">
            <a:lumMod val="95000"/>
          </a:schemeClr>
        </a:gs>
        <a:gs pos="100000">
          <a:srgbClr val="33CCCC"/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&amp;L&amp;N&amp;Z&amp;B&amp;R&amp;D</c:oddHeader>
      <c:oddFooter>&amp;LDezentrale Budgetkontrolle mit Hochrechnung&amp;R© Auvista Software Verlag GmbH München </c:oddFooter>
    </c:headerFooter>
    <c:pageMargins b="0.98425196899999978" l="0.78740157499999996" r="0.78740157499999996" t="0.98425196899999978" header="0.49212598450000011" footer="0.4921259845000001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1495425</xdr:colOff>
      <xdr:row>27</xdr:row>
      <xdr:rowOff>19050</xdr:rowOff>
    </xdr:from>
    <xdr:to>
      <xdr:col>5</xdr:col>
      <xdr:colOff>176893</xdr:colOff>
      <xdr:row>33</xdr:row>
      <xdr:rowOff>95250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5725" y="3762375"/>
          <a:ext cx="1272268" cy="10477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146049</xdr:rowOff>
    </xdr:from>
    <xdr:to>
      <xdr:col>12</xdr:col>
      <xdr:colOff>628650</xdr:colOff>
      <xdr:row>34</xdr:row>
      <xdr:rowOff>136524</xdr:rowOff>
    </xdr:to>
    <xdr:graphicFrame macro="">
      <xdr:nvGraphicFramePr>
        <xdr:cNvPr id="4113" name="Chart 1">
          <a:extLst>
            <a:ext uri="{FF2B5EF4-FFF2-40B4-BE49-F238E27FC236}">
              <a16:creationId xmlns:a16="http://schemas.microsoft.com/office/drawing/2014/main" id="{00000000-0008-0000-05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50800</xdr:rowOff>
    </xdr:from>
    <xdr:to>
      <xdr:col>12</xdr:col>
      <xdr:colOff>457200</xdr:colOff>
      <xdr:row>33</xdr:row>
      <xdr:rowOff>69850</xdr:rowOff>
    </xdr:to>
    <xdr:graphicFrame macro="">
      <xdr:nvGraphicFramePr>
        <xdr:cNvPr id="6161" name="Chart 1">
          <a:extLst>
            <a:ext uri="{FF2B5EF4-FFF2-40B4-BE49-F238E27FC236}">
              <a16:creationId xmlns:a16="http://schemas.microsoft.com/office/drawing/2014/main" id="{00000000-0008-0000-0600-00001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12</xdr:col>
      <xdr:colOff>628650</xdr:colOff>
      <xdr:row>32</xdr:row>
      <xdr:rowOff>152400</xdr:rowOff>
    </xdr:to>
    <xdr:graphicFrame macro="">
      <xdr:nvGraphicFramePr>
        <xdr:cNvPr id="8209" name="Chart 2">
          <a:extLst>
            <a:ext uri="{FF2B5EF4-FFF2-40B4-BE49-F238E27FC236}">
              <a16:creationId xmlns:a16="http://schemas.microsoft.com/office/drawing/2014/main" id="{00000000-0008-0000-0700-00001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uvista.de" TargetMode="External"/><Relationship Id="rId1" Type="http://schemas.openxmlformats.org/officeDocument/2006/relationships/hyperlink" Target="https://www.auvista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showGridLines="0" showRowColHeaders="0" tabSelected="1" zoomScaleNormal="100" workbookViewId="0">
      <pane ySplit="14" topLeftCell="A15" activePane="bottomLeft" state="frozenSplit"/>
      <selection pane="bottomLeft" activeCell="A15" sqref="A15"/>
    </sheetView>
  </sheetViews>
  <sheetFormatPr baseColWidth="10" defaultRowHeight="12.75" x14ac:dyDescent="0.2"/>
  <cols>
    <col min="1" max="1" width="11.42578125" style="8"/>
    <col min="2" max="2" width="12.7109375" style="8" customWidth="1"/>
    <col min="3" max="3" width="22.85546875" style="8" customWidth="1"/>
    <col min="4" max="4" width="0.42578125" style="8" customWidth="1"/>
    <col min="5" max="5" width="38.85546875" style="8" customWidth="1"/>
    <col min="6" max="6" width="8.42578125" style="8" customWidth="1"/>
    <col min="7" max="7" width="7.5703125" style="8" customWidth="1"/>
    <col min="8" max="8" width="1.7109375" style="8" customWidth="1"/>
    <col min="9" max="16384" width="11.42578125" style="8"/>
  </cols>
  <sheetData>
    <row r="1" spans="1:7" x14ac:dyDescent="0.2">
      <c r="A1" s="7" t="s">
        <v>234</v>
      </c>
    </row>
    <row r="2" spans="1:7" ht="6" customHeight="1" x14ac:dyDescent="0.2">
      <c r="B2" s="37"/>
      <c r="C2" s="38"/>
      <c r="D2" s="38"/>
      <c r="E2" s="38"/>
      <c r="F2" s="38"/>
      <c r="G2" s="39"/>
    </row>
    <row r="3" spans="1:7" ht="21" x14ac:dyDescent="0.35">
      <c r="B3" s="40"/>
      <c r="C3" s="10" t="s">
        <v>30</v>
      </c>
      <c r="D3" s="9"/>
      <c r="E3" s="11"/>
      <c r="F3" s="12"/>
      <c r="G3" s="41"/>
    </row>
    <row r="4" spans="1:7" ht="21" x14ac:dyDescent="0.35">
      <c r="B4" s="40"/>
      <c r="C4" s="13" t="s">
        <v>230</v>
      </c>
      <c r="D4" s="9"/>
      <c r="E4" s="14"/>
      <c r="F4" s="15"/>
      <c r="G4" s="41"/>
    </row>
    <row r="5" spans="1:7" ht="21" x14ac:dyDescent="0.35">
      <c r="B5" s="42"/>
      <c r="C5" s="16" t="s">
        <v>227</v>
      </c>
      <c r="D5" s="17"/>
      <c r="E5" s="18"/>
      <c r="F5" s="19"/>
      <c r="G5" s="43"/>
    </row>
    <row r="6" spans="1:7" ht="13.5" thickBot="1" x14ac:dyDescent="0.25">
      <c r="B6" s="42"/>
      <c r="C6" s="20" t="s">
        <v>229</v>
      </c>
      <c r="D6" s="17"/>
      <c r="E6" s="21"/>
      <c r="F6" s="19"/>
      <c r="G6" s="41"/>
    </row>
    <row r="7" spans="1:7" ht="14.25" x14ac:dyDescent="0.25">
      <c r="B7" s="54" t="s">
        <v>29</v>
      </c>
      <c r="C7" s="22" t="s">
        <v>28</v>
      </c>
      <c r="D7" s="23"/>
      <c r="E7" s="24" t="s">
        <v>27</v>
      </c>
      <c r="F7" s="9"/>
      <c r="G7" s="41"/>
    </row>
    <row r="8" spans="1:7" ht="2.1" customHeight="1" thickBot="1" x14ac:dyDescent="0.3">
      <c r="B8" s="44"/>
      <c r="C8" s="23"/>
      <c r="D8" s="23"/>
      <c r="E8" s="25"/>
      <c r="F8" s="9"/>
      <c r="G8" s="41"/>
    </row>
    <row r="9" spans="1:7" ht="14.25" x14ac:dyDescent="0.25">
      <c r="B9" s="44"/>
      <c r="C9" s="22" t="s">
        <v>26</v>
      </c>
      <c r="D9" s="23"/>
      <c r="E9" s="24" t="s">
        <v>25</v>
      </c>
      <c r="F9" s="9"/>
      <c r="G9" s="41"/>
    </row>
    <row r="10" spans="1:7" ht="2.1" customHeight="1" thickBot="1" x14ac:dyDescent="0.3">
      <c r="B10" s="44"/>
      <c r="C10" s="23"/>
      <c r="D10" s="23"/>
      <c r="E10" s="26"/>
      <c r="F10" s="9"/>
      <c r="G10" s="41"/>
    </row>
    <row r="11" spans="1:7" ht="14.25" x14ac:dyDescent="0.25">
      <c r="B11" s="44"/>
      <c r="C11" s="22" t="s">
        <v>24</v>
      </c>
      <c r="D11" s="23"/>
      <c r="E11" s="24" t="s">
        <v>23</v>
      </c>
      <c r="F11" s="9"/>
      <c r="G11" s="41"/>
    </row>
    <row r="12" spans="1:7" ht="2.1" customHeight="1" thickBot="1" x14ac:dyDescent="0.3">
      <c r="B12" s="44"/>
      <c r="C12" s="23"/>
      <c r="D12" s="23"/>
      <c r="E12" s="26"/>
      <c r="F12" s="9"/>
      <c r="G12" s="41"/>
    </row>
    <row r="13" spans="1:7" ht="14.25" x14ac:dyDescent="0.25">
      <c r="B13" s="44"/>
      <c r="C13" s="22" t="s">
        <v>22</v>
      </c>
      <c r="D13" s="27"/>
      <c r="E13" s="24" t="s">
        <v>21</v>
      </c>
      <c r="F13" s="9"/>
      <c r="G13" s="41"/>
    </row>
    <row r="14" spans="1:7" ht="6" customHeight="1" x14ac:dyDescent="0.2">
      <c r="B14" s="44"/>
      <c r="C14" s="9"/>
      <c r="D14" s="9"/>
      <c r="E14" s="28"/>
      <c r="F14" s="9"/>
      <c r="G14" s="41"/>
    </row>
    <row r="15" spans="1:7" ht="6" customHeight="1" x14ac:dyDescent="0.2">
      <c r="A15" s="7" t="s">
        <v>31</v>
      </c>
      <c r="B15" s="45"/>
      <c r="C15" s="9"/>
      <c r="D15" s="9"/>
      <c r="E15" s="28"/>
      <c r="F15" s="9"/>
      <c r="G15" s="41"/>
    </row>
    <row r="16" spans="1:7" x14ac:dyDescent="0.2">
      <c r="B16" s="46" t="s">
        <v>20</v>
      </c>
      <c r="C16" s="9" t="s">
        <v>19</v>
      </c>
      <c r="D16" s="9"/>
      <c r="E16" s="9"/>
      <c r="F16" s="9"/>
      <c r="G16" s="41"/>
    </row>
    <row r="17" spans="2:7" x14ac:dyDescent="0.2">
      <c r="B17" s="47" t="s">
        <v>18</v>
      </c>
      <c r="C17" s="9" t="s">
        <v>17</v>
      </c>
      <c r="D17" s="9"/>
      <c r="E17" s="9"/>
      <c r="F17" s="9"/>
      <c r="G17" s="41"/>
    </row>
    <row r="18" spans="2:7" x14ac:dyDescent="0.2">
      <c r="B18" s="47" t="s">
        <v>16</v>
      </c>
      <c r="C18" s="9" t="s">
        <v>15</v>
      </c>
      <c r="D18" s="9"/>
      <c r="E18" s="9"/>
      <c r="F18" s="9"/>
      <c r="G18" s="41"/>
    </row>
    <row r="19" spans="2:7" x14ac:dyDescent="0.2">
      <c r="B19" s="47" t="s">
        <v>14</v>
      </c>
      <c r="C19" s="9" t="s">
        <v>13</v>
      </c>
      <c r="D19" s="9"/>
      <c r="E19" s="9"/>
      <c r="F19" s="9"/>
      <c r="G19" s="41"/>
    </row>
    <row r="20" spans="2:7" x14ac:dyDescent="0.2">
      <c r="B20" s="48"/>
      <c r="C20" s="9" t="s">
        <v>12</v>
      </c>
      <c r="D20" s="9"/>
      <c r="E20" s="9"/>
      <c r="F20" s="9"/>
      <c r="G20" s="41"/>
    </row>
    <row r="21" spans="2:7" x14ac:dyDescent="0.2">
      <c r="B21" s="44"/>
      <c r="C21" s="9" t="s">
        <v>11</v>
      </c>
      <c r="D21" s="9"/>
      <c r="E21" s="9"/>
      <c r="F21" s="9"/>
      <c r="G21" s="41"/>
    </row>
    <row r="22" spans="2:7" ht="6" customHeight="1" x14ac:dyDescent="0.2">
      <c r="B22" s="44"/>
      <c r="C22" s="20"/>
      <c r="D22" s="9"/>
      <c r="E22" s="9"/>
      <c r="F22" s="9"/>
      <c r="G22" s="41"/>
    </row>
    <row r="23" spans="2:7" ht="15.75" x14ac:dyDescent="0.25">
      <c r="B23" s="44"/>
      <c r="C23" s="36" t="s">
        <v>10</v>
      </c>
      <c r="D23" s="49"/>
      <c r="E23" s="30"/>
      <c r="F23" s="9"/>
      <c r="G23" s="41"/>
    </row>
    <row r="24" spans="2:7" x14ac:dyDescent="0.2">
      <c r="B24" s="44"/>
      <c r="C24" s="29" t="s">
        <v>231</v>
      </c>
      <c r="D24" s="49"/>
      <c r="E24" s="31"/>
      <c r="F24" s="9"/>
      <c r="G24" s="41"/>
    </row>
    <row r="25" spans="2:7" x14ac:dyDescent="0.2">
      <c r="B25" s="44"/>
      <c r="C25" s="29" t="s">
        <v>9</v>
      </c>
      <c r="D25" s="49"/>
      <c r="E25" s="31"/>
      <c r="F25" s="9"/>
      <c r="G25" s="41"/>
    </row>
    <row r="26" spans="2:7" x14ac:dyDescent="0.2">
      <c r="B26" s="44"/>
      <c r="C26" s="29" t="s">
        <v>237</v>
      </c>
      <c r="D26" s="49"/>
      <c r="E26" s="31"/>
      <c r="F26" s="9"/>
      <c r="G26" s="41"/>
    </row>
    <row r="27" spans="2:7" ht="6" customHeight="1" x14ac:dyDescent="0.2">
      <c r="B27" s="44"/>
      <c r="C27" s="29"/>
      <c r="D27" s="49"/>
      <c r="E27" s="31"/>
      <c r="F27" s="9"/>
      <c r="G27" s="41"/>
    </row>
    <row r="28" spans="2:7" x14ac:dyDescent="0.2">
      <c r="B28" s="44"/>
      <c r="C28" s="32" t="s">
        <v>228</v>
      </c>
      <c r="D28" s="32"/>
      <c r="E28" s="31"/>
      <c r="F28" s="9"/>
      <c r="G28" s="41"/>
    </row>
    <row r="29" spans="2:7" x14ac:dyDescent="0.2">
      <c r="B29" s="44"/>
      <c r="C29" s="32" t="s">
        <v>8</v>
      </c>
      <c r="D29" s="32"/>
      <c r="E29" s="33"/>
      <c r="F29" s="9"/>
      <c r="G29" s="41"/>
    </row>
    <row r="30" spans="2:7" x14ac:dyDescent="0.2">
      <c r="B30" s="44"/>
      <c r="C30" s="32" t="s">
        <v>7</v>
      </c>
      <c r="D30" s="32"/>
      <c r="E30" s="31"/>
      <c r="F30" s="9"/>
      <c r="G30" s="41"/>
    </row>
    <row r="31" spans="2:7" x14ac:dyDescent="0.2">
      <c r="B31" s="44"/>
      <c r="C31" s="32" t="s">
        <v>6</v>
      </c>
      <c r="D31" s="32"/>
      <c r="E31" s="32"/>
      <c r="F31" s="9"/>
      <c r="G31" s="41"/>
    </row>
    <row r="32" spans="2:7" x14ac:dyDescent="0.2">
      <c r="B32" s="44"/>
      <c r="C32" s="32" t="s">
        <v>5</v>
      </c>
      <c r="D32" s="32"/>
      <c r="E32" s="9"/>
      <c r="F32" s="9"/>
      <c r="G32" s="41"/>
    </row>
    <row r="33" spans="2:7" x14ac:dyDescent="0.2">
      <c r="B33" s="44"/>
      <c r="C33" s="34" t="s">
        <v>232</v>
      </c>
      <c r="D33" s="32"/>
      <c r="E33" s="9"/>
      <c r="F33" s="9"/>
      <c r="G33" s="41"/>
    </row>
    <row r="34" spans="2:7" x14ac:dyDescent="0.2">
      <c r="B34" s="44"/>
      <c r="C34" s="112" t="s">
        <v>235</v>
      </c>
      <c r="D34" s="32"/>
      <c r="E34" s="9"/>
      <c r="F34" s="9"/>
      <c r="G34" s="41"/>
    </row>
    <row r="35" spans="2:7" x14ac:dyDescent="0.2">
      <c r="B35" s="44"/>
      <c r="C35" s="35"/>
      <c r="D35" s="9"/>
      <c r="E35" s="9"/>
      <c r="F35" s="9"/>
      <c r="G35" s="41"/>
    </row>
    <row r="36" spans="2:7" ht="13.5" thickBot="1" x14ac:dyDescent="0.25">
      <c r="B36" s="50"/>
      <c r="C36" s="9" t="s">
        <v>238</v>
      </c>
      <c r="D36" s="9"/>
      <c r="E36" s="9"/>
      <c r="F36" s="9"/>
      <c r="G36" s="41"/>
    </row>
    <row r="37" spans="2:7" x14ac:dyDescent="0.2">
      <c r="B37" s="22" t="s">
        <v>4</v>
      </c>
      <c r="C37" s="9" t="s">
        <v>3</v>
      </c>
      <c r="D37" s="9"/>
      <c r="E37" s="9"/>
      <c r="F37" s="9"/>
      <c r="G37" s="41"/>
    </row>
    <row r="38" spans="2:7" x14ac:dyDescent="0.2">
      <c r="B38" s="44"/>
      <c r="C38" s="9" t="s">
        <v>2</v>
      </c>
      <c r="D38" s="9"/>
      <c r="E38" s="9"/>
      <c r="F38" s="9"/>
      <c r="G38" s="41"/>
    </row>
    <row r="39" spans="2:7" x14ac:dyDescent="0.2">
      <c r="B39" s="44"/>
      <c r="C39" s="9" t="s">
        <v>236</v>
      </c>
      <c r="D39" s="9"/>
      <c r="E39" s="9"/>
      <c r="F39" s="9"/>
      <c r="G39" s="41"/>
    </row>
    <row r="40" spans="2:7" x14ac:dyDescent="0.2">
      <c r="B40" s="44"/>
      <c r="C40" s="9" t="s">
        <v>1</v>
      </c>
      <c r="D40" s="9"/>
      <c r="E40" s="9"/>
      <c r="F40" s="9"/>
      <c r="G40" s="41"/>
    </row>
    <row r="41" spans="2:7" x14ac:dyDescent="0.2">
      <c r="B41" s="44"/>
      <c r="C41" s="9" t="s">
        <v>0</v>
      </c>
      <c r="D41" s="9"/>
      <c r="E41" s="9"/>
      <c r="F41" s="9"/>
      <c r="G41" s="41"/>
    </row>
    <row r="42" spans="2:7" x14ac:dyDescent="0.2">
      <c r="B42" s="44"/>
      <c r="C42" s="9"/>
      <c r="D42" s="9"/>
      <c r="E42" s="9"/>
      <c r="F42" s="9"/>
      <c r="G42" s="41"/>
    </row>
    <row r="43" spans="2:7" x14ac:dyDescent="0.2">
      <c r="B43" s="44"/>
      <c r="C43" s="9"/>
      <c r="D43" s="9"/>
      <c r="E43" s="9"/>
      <c r="F43" s="9"/>
      <c r="G43" s="41"/>
    </row>
    <row r="44" spans="2:7" x14ac:dyDescent="0.2">
      <c r="B44" s="51"/>
      <c r="C44" s="52"/>
      <c r="D44" s="52"/>
      <c r="E44" s="52"/>
      <c r="F44" s="52"/>
      <c r="G44" s="53"/>
    </row>
  </sheetData>
  <hyperlinks>
    <hyperlink ref="C7" location="Zentrale!A41" display="Urheber" xr:uid="{00000000-0004-0000-0000-000000000000}"/>
    <hyperlink ref="E7" location="Eingabe!A12" display="Eingabe!A12" xr:uid="{00000000-0004-0000-0000-000001000000}"/>
    <hyperlink ref="C11" location="'Allgemeine Angaben'!A1" display="Allgemeine Angaben" xr:uid="{00000000-0004-0000-0000-000002000000}"/>
    <hyperlink ref="C9" location="Dokumentation!A4" display="Dokumentation" xr:uid="{00000000-0004-0000-0000-000003000000}"/>
    <hyperlink ref="C13" location="Notizen!A1" display="Ergänzende Notizen" xr:uid="{00000000-0004-0000-0000-000004000000}"/>
    <hyperlink ref="E9" location="'Dia 1'!A1" display="'Dia 1'!A1" xr:uid="{00000000-0004-0000-0000-000005000000}"/>
    <hyperlink ref="E11" location="'Dia 2'!A1" display="'Dia 2'!A1" xr:uid="{00000000-0004-0000-0000-000006000000}"/>
    <hyperlink ref="E13" location="'Dia 3'!A1" display="'Dia 3'!A1" xr:uid="{00000000-0004-0000-0000-000007000000}"/>
    <hyperlink ref="B37" location="Zentrale!A15" display="nach oben" xr:uid="{00000000-0004-0000-0000-000008000000}"/>
    <hyperlink ref="C33" r:id="rId1" xr:uid="{00000000-0004-0000-0000-000009000000}"/>
    <hyperlink ref="C34" r:id="rId2" xr:uid="{00000000-0004-0000-0000-00000A000000}"/>
  </hyperlinks>
  <printOptions horizontalCentered="1"/>
  <pageMargins left="0.55118110236220474" right="0.55118110236220474" top="0.78740157480314965" bottom="0.78740157480314965" header="0.39370078740157483" footer="0.51181102362204722"/>
  <pageSetup paperSize="9" scale="95" orientation="portrait" blackAndWhite="1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showGridLines="0" showRowColHeaders="0" zoomScale="130" workbookViewId="0"/>
  </sheetViews>
  <sheetFormatPr baseColWidth="10" defaultRowHeight="12.75" x14ac:dyDescent="0.2"/>
  <cols>
    <col min="1" max="1" width="11.42578125" style="55"/>
    <col min="2" max="2" width="2.42578125" style="56" customWidth="1"/>
    <col min="3" max="3" width="18.28515625" style="55" customWidth="1"/>
    <col min="4" max="4" width="2.42578125" style="55" customWidth="1"/>
    <col min="5" max="5" width="35" style="55" customWidth="1"/>
    <col min="6" max="16384" width="11.42578125" style="55"/>
  </cols>
  <sheetData>
    <row r="1" spans="1:6" x14ac:dyDescent="0.2">
      <c r="A1" s="62" t="s">
        <v>39</v>
      </c>
      <c r="C1" s="72" t="s">
        <v>29</v>
      </c>
    </row>
    <row r="2" spans="1:6" x14ac:dyDescent="0.2">
      <c r="B2" s="63"/>
      <c r="C2" s="64"/>
      <c r="D2" s="64"/>
      <c r="E2" s="64"/>
      <c r="F2" s="65"/>
    </row>
    <row r="3" spans="1:6" ht="25.5" x14ac:dyDescent="0.2">
      <c r="B3" s="66"/>
      <c r="C3" s="57"/>
      <c r="D3" s="57"/>
      <c r="E3" s="58" t="s">
        <v>37</v>
      </c>
      <c r="F3" s="67"/>
    </row>
    <row r="4" spans="1:6" x14ac:dyDescent="0.2">
      <c r="B4" s="66"/>
      <c r="C4" s="57"/>
      <c r="D4" s="57"/>
      <c r="E4" s="59"/>
      <c r="F4" s="67"/>
    </row>
    <row r="5" spans="1:6" x14ac:dyDescent="0.2">
      <c r="B5" s="66"/>
      <c r="C5" s="60" t="s">
        <v>36</v>
      </c>
      <c r="D5" s="61" t="s">
        <v>32</v>
      </c>
      <c r="E5" s="108"/>
      <c r="F5" s="67"/>
    </row>
    <row r="6" spans="1:6" x14ac:dyDescent="0.2">
      <c r="B6" s="66"/>
      <c r="C6" s="60" t="s">
        <v>35</v>
      </c>
      <c r="D6" s="61" t="s">
        <v>32</v>
      </c>
      <c r="E6" s="109"/>
      <c r="F6" s="67"/>
    </row>
    <row r="7" spans="1:6" x14ac:dyDescent="0.2">
      <c r="B7" s="66"/>
      <c r="C7" s="60" t="s">
        <v>34</v>
      </c>
      <c r="D7" s="61" t="s">
        <v>32</v>
      </c>
      <c r="E7" s="110"/>
      <c r="F7" s="67"/>
    </row>
    <row r="8" spans="1:6" x14ac:dyDescent="0.2">
      <c r="B8" s="66"/>
      <c r="C8" s="68"/>
      <c r="D8" s="68"/>
      <c r="E8" s="57"/>
      <c r="F8" s="67"/>
    </row>
    <row r="9" spans="1:6" x14ac:dyDescent="0.2">
      <c r="B9" s="66"/>
      <c r="C9" s="60" t="s">
        <v>33</v>
      </c>
      <c r="D9" s="61" t="s">
        <v>32</v>
      </c>
      <c r="E9" s="111"/>
      <c r="F9" s="67"/>
    </row>
    <row r="10" spans="1:6" x14ac:dyDescent="0.2">
      <c r="B10" s="66"/>
      <c r="C10" s="68"/>
      <c r="D10" s="68"/>
      <c r="E10" s="57"/>
      <c r="F10" s="67"/>
    </row>
    <row r="11" spans="1:6" x14ac:dyDescent="0.2">
      <c r="B11" s="66"/>
      <c r="C11" s="68"/>
      <c r="D11" s="68"/>
      <c r="E11" s="57"/>
      <c r="F11" s="67"/>
    </row>
    <row r="12" spans="1:6" x14ac:dyDescent="0.2">
      <c r="B12" s="66"/>
      <c r="C12" s="68"/>
      <c r="D12" s="68"/>
      <c r="E12" s="57"/>
      <c r="F12" s="67"/>
    </row>
    <row r="13" spans="1:6" x14ac:dyDescent="0.2">
      <c r="B13" s="69"/>
      <c r="C13" s="70"/>
      <c r="D13" s="70"/>
      <c r="E13" s="70"/>
      <c r="F13" s="71"/>
    </row>
  </sheetData>
  <sheetProtection algorithmName="SHA-512" hashValue="3Vzig2veLxvOoBH5zqojV/eJwWfzWHxbmKKQQT/7TUxguNYkNhl0E9bi/wQEYeK7VnsxMQK/krfse8l2pIvjOg==" saltValue="46wJLthIo7dReqTlyrAABw==" spinCount="100000" sheet="1" objects="1" scenarios="1"/>
  <hyperlinks>
    <hyperlink ref="C1" location="Zentrale!A15" display="Zur Zentrale" xr:uid="{FBCAAFE0-FA3C-4B02-992E-8A5AC0CE5463}"/>
  </hyperlinks>
  <printOptions horizontalCentered="1"/>
  <pageMargins left="0.78740157480314965" right="0.78740157480314965" top="0.78740157480314965" bottom="0.98425196850393704" header="0.51181102362204722" footer="0.51181102362204722"/>
  <pageSetup paperSize="9" orientation="portrait" blackAndWhite="1" horizontalDpi="300" verticalDpi="300" r:id="rId1"/>
  <headerFooter alignWithMargins="0">
    <oddHeader>&amp;C&amp;A</oddHeader>
    <oddFooter xml:space="preserve">&amp;C© Auvista Software Verlag, München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6"/>
  <sheetViews>
    <sheetView showRowColHeaders="0" zoomScale="90" workbookViewId="0">
      <pane ySplit="11" topLeftCell="A12" activePane="bottomLeft" state="frozenSplit"/>
      <selection pane="bottomLeft" activeCell="C12" sqref="C12"/>
    </sheetView>
  </sheetViews>
  <sheetFormatPr baseColWidth="10" defaultRowHeight="12.75" x14ac:dyDescent="0.2"/>
  <cols>
    <col min="1" max="1" width="1.5703125" style="136" customWidth="1"/>
    <col min="2" max="2" width="5" style="136" customWidth="1"/>
    <col min="3" max="3" width="11.28515625" style="178" bestFit="1" customWidth="1"/>
    <col min="4" max="4" width="24.85546875" style="136" customWidth="1"/>
    <col min="5" max="8" width="16.140625" style="179" customWidth="1"/>
    <col min="9" max="9" width="16.140625" style="136" customWidth="1"/>
    <col min="10" max="10" width="2.42578125" style="166" customWidth="1"/>
    <col min="11" max="11" width="2.42578125" style="136" customWidth="1"/>
    <col min="12" max="16384" width="11.42578125" style="136"/>
  </cols>
  <sheetData>
    <row r="1" spans="1:11" x14ac:dyDescent="0.2">
      <c r="A1" s="180" t="s">
        <v>31</v>
      </c>
      <c r="B1" s="121"/>
      <c r="C1" s="134"/>
      <c r="D1" s="72" t="s">
        <v>29</v>
      </c>
      <c r="E1" s="135"/>
      <c r="F1" s="120"/>
      <c r="G1" s="120"/>
      <c r="H1" s="120"/>
      <c r="I1" s="121"/>
      <c r="J1" s="122"/>
      <c r="K1" s="57"/>
    </row>
    <row r="2" spans="1:11" ht="25.5" x14ac:dyDescent="0.35">
      <c r="A2" s="130"/>
      <c r="B2" s="57"/>
      <c r="C2" s="137"/>
      <c r="D2" s="138" t="str">
        <f>IF(D6="","In D6 Budget eingeben!","B U D G E T")</f>
        <v>In D6 Budget eingeben!</v>
      </c>
      <c r="E2" s="182" t="str">
        <f>IF(COUNTA(E12:E45)&lt;1,"",IF(E7&lt;0,"L",IF(E7="","C","J")))</f>
        <v/>
      </c>
      <c r="F2" s="183" t="str">
        <f>IF(COUNTA(E12:E45)&lt;1,"",IF(F7&lt;0,"L",IF(F7="","C","J")))</f>
        <v/>
      </c>
      <c r="G2" s="183" t="str">
        <f>IF(COUNTA(E12:E45)&lt;1,"",IF(G7&lt;0,"L",IF(G7="","C","J")))</f>
        <v/>
      </c>
      <c r="H2" s="139" t="str">
        <f>IF('Allgemeine Angaben'!E9="","",'Allgemeine Angaben'!E9)</f>
        <v/>
      </c>
      <c r="I2" s="183" t="str">
        <f>IF(COUNTA(E12:E45)&lt;1,"",IF(I7&lt;0,"L",IF(I7="","C","J")))</f>
        <v/>
      </c>
      <c r="J2" s="59"/>
      <c r="K2" s="57"/>
    </row>
    <row r="3" spans="1:11" ht="6" customHeight="1" x14ac:dyDescent="0.4">
      <c r="A3" s="130"/>
      <c r="B3" s="57"/>
      <c r="C3" s="137"/>
      <c r="D3" s="61"/>
      <c r="E3" s="140"/>
      <c r="F3" s="140"/>
      <c r="G3" s="140"/>
      <c r="H3" s="135"/>
      <c r="I3" s="140"/>
      <c r="J3" s="59"/>
      <c r="K3" s="57"/>
    </row>
    <row r="4" spans="1:11" x14ac:dyDescent="0.2">
      <c r="A4" s="130"/>
      <c r="B4" s="57"/>
      <c r="C4" s="137"/>
      <c r="D4" s="61" t="str">
        <f>CONCATENATE('Allgemeine Angaben'!E7,"   ",'Allgemeine Angaben'!E5,"   ",'Allgemeine Angaben'!E6)</f>
        <v xml:space="preserve">      </v>
      </c>
      <c r="E4" s="141"/>
      <c r="F4" s="141"/>
      <c r="G4" s="141"/>
      <c r="H4" s="135"/>
      <c r="I4" s="141"/>
      <c r="J4" s="59"/>
      <c r="K4" s="57"/>
    </row>
    <row r="5" spans="1:11" ht="6" customHeight="1" x14ac:dyDescent="0.4">
      <c r="A5" s="130"/>
      <c r="B5" s="57"/>
      <c r="C5" s="137"/>
      <c r="D5" s="61"/>
      <c r="E5" s="142"/>
      <c r="F5" s="142"/>
      <c r="G5" s="142"/>
      <c r="H5" s="135"/>
      <c r="I5" s="142"/>
      <c r="J5" s="59"/>
      <c r="K5" s="57"/>
    </row>
    <row r="6" spans="1:11" ht="25.5" x14ac:dyDescent="0.3">
      <c r="A6" s="130"/>
      <c r="B6" s="57"/>
      <c r="C6" s="143" t="s">
        <v>47</v>
      </c>
      <c r="D6" s="123"/>
      <c r="E6" s="144" t="str">
        <f>IF(E7="","Verbleibendes Budget, Planung",IF(ISTEXT(E9),"Verbleibendes Budget, Planung",IF(E7&gt;0,"Planbudget - Haben","Planbudget - Soll")))</f>
        <v>Verbleibendes Budget, Planung</v>
      </c>
      <c r="F6" s="145" t="str">
        <f>IF(F7="","Verbleibendes Budget, Ist",IF(ISTEXT(F9),"Verbleibendes Budget, Ist",IF(F7&gt;0,"Ist-Budget - Haben","Ist-Budget - Soll")))</f>
        <v>Verbleibendes Budget, Ist</v>
      </c>
      <c r="G6" s="145" t="str">
        <f>IF(COUNTA(E12:E45)&lt;1,"",IF(G7="","Zu erwartende Ausgaben",IF(G7&lt;0,"Zu erwartende Mehrausgaben","Zu erwartende Einsparungen")))</f>
        <v/>
      </c>
      <c r="H6" s="146" t="str">
        <f>IF(D6="","",IF(G7="","",G7/D6))</f>
        <v/>
      </c>
      <c r="I6" s="145" t="str">
        <f>IF(COUNTA(E12:E45)&lt;1,"",IF(I7="","Mehr / weniger Ausgaben",IF(I7&gt;0,"Relativer Überschuß bisher","Relativer Verlust bisher")))</f>
        <v/>
      </c>
      <c r="J6" s="59"/>
      <c r="K6" s="57"/>
    </row>
    <row r="7" spans="1:11" ht="13.5" customHeight="1" x14ac:dyDescent="0.2">
      <c r="A7" s="130"/>
      <c r="B7" s="57"/>
      <c r="C7" s="147"/>
      <c r="D7" s="60" t="str">
        <f>IF(D2="B U D G E T","Verbleibendes Budget:","")</f>
        <v/>
      </c>
      <c r="E7" s="148" t="str">
        <f>IF($D$6="","",IF(ISTEXT(E9),"",D6-E9))</f>
        <v/>
      </c>
      <c r="F7" s="148" t="str">
        <f>IF(D6="","",IF(ISTEXT(F9),"",D6-F9))</f>
        <v/>
      </c>
      <c r="G7" s="149" t="str">
        <f>IF(COUNTA(E12:E45)&lt;1,"",IF(SUM(G12:G45)=0,"",D6-G9))</f>
        <v/>
      </c>
      <c r="H7" s="150"/>
      <c r="I7" s="149" t="str">
        <f>IF(COUNTA(E12:E45)&lt;1,"",IF(COUNTA(E12:E45)&lt;1,"",IF(H9+I9=0,0,H9+I9)))</f>
        <v/>
      </c>
      <c r="J7" s="59"/>
      <c r="K7" s="57"/>
    </row>
    <row r="8" spans="1:11" ht="15" customHeight="1" x14ac:dyDescent="0.2">
      <c r="A8" s="130"/>
      <c r="B8" s="151"/>
      <c r="C8" s="152"/>
      <c r="D8" s="152"/>
      <c r="E8" s="153"/>
      <c r="F8" s="153"/>
      <c r="G8" s="154"/>
      <c r="H8" s="150"/>
      <c r="I8" s="154"/>
      <c r="J8" s="59"/>
      <c r="K8" s="57"/>
    </row>
    <row r="9" spans="1:11" ht="15.6" customHeight="1" x14ac:dyDescent="0.35">
      <c r="A9" s="130"/>
      <c r="B9" s="57"/>
      <c r="C9" s="155"/>
      <c r="D9" s="60" t="str">
        <f>IF(D2="B U D G E T","Ausgaben:",IF(COUNTA(E12:E1933)&gt;0,"Ausgaben:",""))</f>
        <v/>
      </c>
      <c r="E9" s="156" t="str">
        <f>IF(COUNT(E12:E45)=0,"Planung",SUM(E12:E45))</f>
        <v>Planung</v>
      </c>
      <c r="F9" s="157" t="str">
        <f>IF(COUNT(F12:F45)=0,"Ist-Zustand",SUM(F12:F45))</f>
        <v>Ist-Zustand</v>
      </c>
      <c r="G9" s="158" t="str">
        <f>IF(COUNT(E12:E45,F12:F45)&lt;1,"",IF(SUM(G12:G45)=0,"",SUM(G12:G45)))</f>
        <v/>
      </c>
      <c r="H9" s="159" t="str">
        <f>IF(COUNTA(E$12:E$45)&lt;1,"",IF(COUNT(H12:H45)=0,0,SUM(H12:H45)))</f>
        <v/>
      </c>
      <c r="I9" s="160" t="str">
        <f>IF(COUNTA(E$12:E$45)&lt;1,"",IF(COUNT(I12:I45)=0,0,SUM(I12:I45)))</f>
        <v/>
      </c>
      <c r="J9" s="59"/>
      <c r="K9" s="57"/>
    </row>
    <row r="10" spans="1:11" ht="6" customHeight="1" x14ac:dyDescent="0.2">
      <c r="A10" s="130"/>
      <c r="B10" s="57"/>
      <c r="C10" s="137"/>
      <c r="D10" s="57"/>
      <c r="E10" s="153"/>
      <c r="F10" s="153"/>
      <c r="G10" s="154"/>
      <c r="H10" s="154"/>
      <c r="I10" s="57"/>
      <c r="J10" s="59"/>
      <c r="K10" s="57"/>
    </row>
    <row r="11" spans="1:11" ht="13.5" customHeight="1" thickBot="1" x14ac:dyDescent="0.25">
      <c r="A11" s="130"/>
      <c r="B11" s="161" t="s">
        <v>46</v>
      </c>
      <c r="C11" s="162" t="s">
        <v>45</v>
      </c>
      <c r="D11" s="163" t="s">
        <v>44</v>
      </c>
      <c r="E11" s="164" t="s">
        <v>43</v>
      </c>
      <c r="F11" s="164" t="s">
        <v>42</v>
      </c>
      <c r="G11" s="164" t="str">
        <f>IF(COUNTA(E$12:E$45)&lt;1,"","Überschlag")</f>
        <v/>
      </c>
      <c r="H11" s="164" t="str">
        <f>IF(COUNTA(E$12:E$45)&lt;1,"","Haben")</f>
        <v/>
      </c>
      <c r="I11" s="164" t="str">
        <f>IF(COUNTA(E$12:E$45)&lt;1,"","Soll")</f>
        <v/>
      </c>
      <c r="J11" s="124"/>
      <c r="K11" s="57"/>
    </row>
    <row r="12" spans="1:11" ht="12.75" customHeight="1" x14ac:dyDescent="0.2">
      <c r="A12" s="133" t="s">
        <v>39</v>
      </c>
      <c r="B12" s="125">
        <v>1</v>
      </c>
      <c r="C12" s="126"/>
      <c r="D12" s="127"/>
      <c r="E12" s="128"/>
      <c r="F12" s="128"/>
      <c r="G12" s="168" t="str">
        <f t="shared" ref="G12:G45" si="0">IF(COUNTA(E$12:E$2011)&lt;1,"",IF(AND(E12="",F12=""),"",IF(F12="",E12,F12)))</f>
        <v/>
      </c>
      <c r="H12" s="168" t="str">
        <f t="shared" ref="H12:H45" si="1">IF(COUNTA(E$12:E$2011)&lt;1,"",IF(F12="","",IF(E12&gt;G12,E12-G12,IF(E12=F12,0,""))))</f>
        <v/>
      </c>
      <c r="I12" s="168" t="str">
        <f t="shared" ref="I12:I45" si="2">IF(COUNTA(E$12:E$2011)&lt;1,"",IF(F12="","",IF(E12&lt;G12,E12-G12,IF(E12=F12,0,""))))</f>
        <v/>
      </c>
      <c r="J12" s="129"/>
      <c r="K12" s="57"/>
    </row>
    <row r="13" spans="1:11" x14ac:dyDescent="0.2">
      <c r="A13" s="130"/>
      <c r="B13" s="169">
        <f t="shared" ref="B13:B48" si="3">IF(B12="","",B12+1)</f>
        <v>2</v>
      </c>
      <c r="C13" s="126"/>
      <c r="D13" s="127"/>
      <c r="E13" s="128"/>
      <c r="F13" s="128"/>
      <c r="G13" s="168" t="str">
        <f t="shared" si="0"/>
        <v/>
      </c>
      <c r="H13" s="168" t="str">
        <f t="shared" si="1"/>
        <v/>
      </c>
      <c r="I13" s="168" t="str">
        <f t="shared" si="2"/>
        <v/>
      </c>
      <c r="J13" s="129"/>
      <c r="K13" s="57"/>
    </row>
    <row r="14" spans="1:11" x14ac:dyDescent="0.2">
      <c r="A14" s="130"/>
      <c r="B14" s="169">
        <f t="shared" si="3"/>
        <v>3</v>
      </c>
      <c r="C14" s="126"/>
      <c r="D14" s="127"/>
      <c r="E14" s="128"/>
      <c r="F14" s="128"/>
      <c r="G14" s="168" t="str">
        <f t="shared" si="0"/>
        <v/>
      </c>
      <c r="H14" s="168" t="str">
        <f t="shared" si="1"/>
        <v/>
      </c>
      <c r="I14" s="168" t="str">
        <f t="shared" si="2"/>
        <v/>
      </c>
      <c r="J14" s="129"/>
      <c r="K14" s="57"/>
    </row>
    <row r="15" spans="1:11" x14ac:dyDescent="0.2">
      <c r="A15" s="130"/>
      <c r="B15" s="169">
        <f t="shared" si="3"/>
        <v>4</v>
      </c>
      <c r="C15" s="126"/>
      <c r="D15" s="127"/>
      <c r="E15" s="128"/>
      <c r="F15" s="128"/>
      <c r="G15" s="168" t="str">
        <f t="shared" si="0"/>
        <v/>
      </c>
      <c r="H15" s="168" t="str">
        <f t="shared" si="1"/>
        <v/>
      </c>
      <c r="I15" s="168" t="str">
        <f t="shared" si="2"/>
        <v/>
      </c>
      <c r="J15" s="129"/>
      <c r="K15" s="57"/>
    </row>
    <row r="16" spans="1:11" x14ac:dyDescent="0.2">
      <c r="A16" s="130"/>
      <c r="B16" s="169">
        <f t="shared" si="3"/>
        <v>5</v>
      </c>
      <c r="C16" s="126"/>
      <c r="D16" s="127"/>
      <c r="E16" s="128"/>
      <c r="F16" s="128"/>
      <c r="G16" s="168" t="str">
        <f t="shared" si="0"/>
        <v/>
      </c>
      <c r="H16" s="168" t="str">
        <f t="shared" si="1"/>
        <v/>
      </c>
      <c r="I16" s="168" t="str">
        <f t="shared" si="2"/>
        <v/>
      </c>
      <c r="J16" s="129"/>
      <c r="K16" s="57"/>
    </row>
    <row r="17" spans="1:11" x14ac:dyDescent="0.2">
      <c r="A17" s="130"/>
      <c r="B17" s="169">
        <f t="shared" si="3"/>
        <v>6</v>
      </c>
      <c r="C17" s="126"/>
      <c r="D17" s="127"/>
      <c r="E17" s="128"/>
      <c r="F17" s="128"/>
      <c r="G17" s="168" t="str">
        <f t="shared" si="0"/>
        <v/>
      </c>
      <c r="H17" s="168" t="str">
        <f t="shared" si="1"/>
        <v/>
      </c>
      <c r="I17" s="168" t="str">
        <f t="shared" si="2"/>
        <v/>
      </c>
      <c r="J17" s="129"/>
      <c r="K17" s="57"/>
    </row>
    <row r="18" spans="1:11" x14ac:dyDescent="0.2">
      <c r="A18" s="130"/>
      <c r="B18" s="169">
        <f t="shared" si="3"/>
        <v>7</v>
      </c>
      <c r="C18" s="126"/>
      <c r="D18" s="127"/>
      <c r="E18" s="128"/>
      <c r="F18" s="128"/>
      <c r="G18" s="168" t="str">
        <f t="shared" si="0"/>
        <v/>
      </c>
      <c r="H18" s="168" t="str">
        <f t="shared" si="1"/>
        <v/>
      </c>
      <c r="I18" s="168" t="str">
        <f t="shared" si="2"/>
        <v/>
      </c>
      <c r="J18" s="129"/>
      <c r="K18" s="57"/>
    </row>
    <row r="19" spans="1:11" x14ac:dyDescent="0.2">
      <c r="A19" s="130"/>
      <c r="B19" s="169">
        <f t="shared" si="3"/>
        <v>8</v>
      </c>
      <c r="C19" s="126"/>
      <c r="D19" s="127"/>
      <c r="E19" s="128"/>
      <c r="F19" s="128"/>
      <c r="G19" s="168" t="str">
        <f t="shared" si="0"/>
        <v/>
      </c>
      <c r="H19" s="168" t="str">
        <f t="shared" si="1"/>
        <v/>
      </c>
      <c r="I19" s="168" t="str">
        <f t="shared" si="2"/>
        <v/>
      </c>
      <c r="J19" s="129"/>
      <c r="K19" s="57"/>
    </row>
    <row r="20" spans="1:11" x14ac:dyDescent="0.2">
      <c r="A20" s="130"/>
      <c r="B20" s="169">
        <f t="shared" si="3"/>
        <v>9</v>
      </c>
      <c r="C20" s="126"/>
      <c r="D20" s="127"/>
      <c r="E20" s="128"/>
      <c r="F20" s="128"/>
      <c r="G20" s="168" t="str">
        <f t="shared" si="0"/>
        <v/>
      </c>
      <c r="H20" s="168" t="str">
        <f t="shared" si="1"/>
        <v/>
      </c>
      <c r="I20" s="168" t="str">
        <f t="shared" si="2"/>
        <v/>
      </c>
      <c r="J20" s="129"/>
      <c r="K20" s="57"/>
    </row>
    <row r="21" spans="1:11" x14ac:dyDescent="0.2">
      <c r="A21" s="130"/>
      <c r="B21" s="169">
        <f t="shared" si="3"/>
        <v>10</v>
      </c>
      <c r="C21" s="126"/>
      <c r="D21" s="127"/>
      <c r="E21" s="128"/>
      <c r="F21" s="128"/>
      <c r="G21" s="168" t="str">
        <f t="shared" si="0"/>
        <v/>
      </c>
      <c r="H21" s="168" t="str">
        <f t="shared" si="1"/>
        <v/>
      </c>
      <c r="I21" s="168" t="str">
        <f t="shared" si="2"/>
        <v/>
      </c>
      <c r="J21" s="129"/>
      <c r="K21" s="57"/>
    </row>
    <row r="22" spans="1:11" x14ac:dyDescent="0.2">
      <c r="A22" s="130"/>
      <c r="B22" s="169">
        <f t="shared" si="3"/>
        <v>11</v>
      </c>
      <c r="C22" s="126"/>
      <c r="D22" s="127"/>
      <c r="E22" s="128"/>
      <c r="F22" s="128"/>
      <c r="G22" s="168" t="str">
        <f t="shared" si="0"/>
        <v/>
      </c>
      <c r="H22" s="168" t="str">
        <f t="shared" si="1"/>
        <v/>
      </c>
      <c r="I22" s="168" t="str">
        <f t="shared" si="2"/>
        <v/>
      </c>
      <c r="J22" s="129"/>
      <c r="K22" s="57"/>
    </row>
    <row r="23" spans="1:11" x14ac:dyDescent="0.2">
      <c r="A23" s="130"/>
      <c r="B23" s="169">
        <f t="shared" si="3"/>
        <v>12</v>
      </c>
      <c r="C23" s="126"/>
      <c r="D23" s="127"/>
      <c r="E23" s="128"/>
      <c r="F23" s="128"/>
      <c r="G23" s="168" t="str">
        <f t="shared" si="0"/>
        <v/>
      </c>
      <c r="H23" s="168" t="str">
        <f t="shared" si="1"/>
        <v/>
      </c>
      <c r="I23" s="168" t="str">
        <f t="shared" si="2"/>
        <v/>
      </c>
      <c r="J23" s="129"/>
      <c r="K23" s="57"/>
    </row>
    <row r="24" spans="1:11" x14ac:dyDescent="0.2">
      <c r="A24" s="130"/>
      <c r="B24" s="169">
        <f t="shared" si="3"/>
        <v>13</v>
      </c>
      <c r="C24" s="126"/>
      <c r="D24" s="127"/>
      <c r="E24" s="128"/>
      <c r="F24" s="128"/>
      <c r="G24" s="168" t="str">
        <f t="shared" si="0"/>
        <v/>
      </c>
      <c r="H24" s="168" t="str">
        <f t="shared" si="1"/>
        <v/>
      </c>
      <c r="I24" s="168" t="str">
        <f t="shared" si="2"/>
        <v/>
      </c>
      <c r="J24" s="129"/>
      <c r="K24" s="57"/>
    </row>
    <row r="25" spans="1:11" x14ac:dyDescent="0.2">
      <c r="A25" s="130"/>
      <c r="B25" s="169">
        <f t="shared" si="3"/>
        <v>14</v>
      </c>
      <c r="C25" s="126"/>
      <c r="D25" s="127"/>
      <c r="E25" s="128"/>
      <c r="F25" s="128"/>
      <c r="G25" s="168" t="str">
        <f t="shared" si="0"/>
        <v/>
      </c>
      <c r="H25" s="168" t="str">
        <f t="shared" si="1"/>
        <v/>
      </c>
      <c r="I25" s="168" t="str">
        <f t="shared" si="2"/>
        <v/>
      </c>
      <c r="J25" s="129"/>
      <c r="K25" s="57"/>
    </row>
    <row r="26" spans="1:11" x14ac:dyDescent="0.2">
      <c r="A26" s="130"/>
      <c r="B26" s="169">
        <f t="shared" si="3"/>
        <v>15</v>
      </c>
      <c r="C26" s="126"/>
      <c r="D26" s="127"/>
      <c r="E26" s="128"/>
      <c r="F26" s="128"/>
      <c r="G26" s="168" t="str">
        <f t="shared" si="0"/>
        <v/>
      </c>
      <c r="H26" s="168" t="str">
        <f t="shared" si="1"/>
        <v/>
      </c>
      <c r="I26" s="168" t="str">
        <f t="shared" si="2"/>
        <v/>
      </c>
      <c r="J26" s="129"/>
      <c r="K26" s="57"/>
    </row>
    <row r="27" spans="1:11" x14ac:dyDescent="0.2">
      <c r="A27" s="130"/>
      <c r="B27" s="169">
        <f t="shared" si="3"/>
        <v>16</v>
      </c>
      <c r="C27" s="126"/>
      <c r="D27" s="127"/>
      <c r="E27" s="128"/>
      <c r="F27" s="128"/>
      <c r="G27" s="168" t="str">
        <f t="shared" si="0"/>
        <v/>
      </c>
      <c r="H27" s="168" t="str">
        <f t="shared" si="1"/>
        <v/>
      </c>
      <c r="I27" s="168" t="str">
        <f t="shared" si="2"/>
        <v/>
      </c>
      <c r="J27" s="129"/>
      <c r="K27" s="57"/>
    </row>
    <row r="28" spans="1:11" x14ac:dyDescent="0.2">
      <c r="A28" s="130"/>
      <c r="B28" s="169">
        <f t="shared" si="3"/>
        <v>17</v>
      </c>
      <c r="C28" s="126"/>
      <c r="D28" s="127"/>
      <c r="E28" s="128"/>
      <c r="F28" s="128"/>
      <c r="G28" s="168" t="str">
        <f t="shared" si="0"/>
        <v/>
      </c>
      <c r="H28" s="168" t="str">
        <f t="shared" si="1"/>
        <v/>
      </c>
      <c r="I28" s="168" t="str">
        <f t="shared" si="2"/>
        <v/>
      </c>
      <c r="J28" s="129"/>
      <c r="K28" s="57"/>
    </row>
    <row r="29" spans="1:11" x14ac:dyDescent="0.2">
      <c r="A29" s="130"/>
      <c r="B29" s="169">
        <f t="shared" si="3"/>
        <v>18</v>
      </c>
      <c r="C29" s="126"/>
      <c r="D29" s="127"/>
      <c r="E29" s="128"/>
      <c r="F29" s="128"/>
      <c r="G29" s="168" t="str">
        <f t="shared" si="0"/>
        <v/>
      </c>
      <c r="H29" s="168" t="str">
        <f t="shared" si="1"/>
        <v/>
      </c>
      <c r="I29" s="168" t="str">
        <f t="shared" si="2"/>
        <v/>
      </c>
      <c r="J29" s="129"/>
      <c r="K29" s="57"/>
    </row>
    <row r="30" spans="1:11" x14ac:dyDescent="0.2">
      <c r="A30" s="130"/>
      <c r="B30" s="169">
        <f t="shared" si="3"/>
        <v>19</v>
      </c>
      <c r="C30" s="126"/>
      <c r="D30" s="127"/>
      <c r="E30" s="128"/>
      <c r="F30" s="128"/>
      <c r="G30" s="168" t="str">
        <f t="shared" si="0"/>
        <v/>
      </c>
      <c r="H30" s="168" t="str">
        <f t="shared" si="1"/>
        <v/>
      </c>
      <c r="I30" s="168" t="str">
        <f t="shared" si="2"/>
        <v/>
      </c>
      <c r="J30" s="129"/>
      <c r="K30" s="57"/>
    </row>
    <row r="31" spans="1:11" x14ac:dyDescent="0.2">
      <c r="A31" s="130"/>
      <c r="B31" s="169">
        <f t="shared" si="3"/>
        <v>20</v>
      </c>
      <c r="C31" s="126"/>
      <c r="D31" s="127"/>
      <c r="E31" s="128"/>
      <c r="F31" s="128"/>
      <c r="G31" s="168" t="str">
        <f t="shared" si="0"/>
        <v/>
      </c>
      <c r="H31" s="168" t="str">
        <f t="shared" si="1"/>
        <v/>
      </c>
      <c r="I31" s="168" t="str">
        <f t="shared" si="2"/>
        <v/>
      </c>
      <c r="J31" s="129"/>
      <c r="K31" s="57"/>
    </row>
    <row r="32" spans="1:11" x14ac:dyDescent="0.2">
      <c r="A32" s="130"/>
      <c r="B32" s="169">
        <f t="shared" si="3"/>
        <v>21</v>
      </c>
      <c r="C32" s="126"/>
      <c r="D32" s="127"/>
      <c r="E32" s="128"/>
      <c r="F32" s="128"/>
      <c r="G32" s="168" t="str">
        <f t="shared" si="0"/>
        <v/>
      </c>
      <c r="H32" s="168" t="str">
        <f t="shared" si="1"/>
        <v/>
      </c>
      <c r="I32" s="168" t="str">
        <f t="shared" si="2"/>
        <v/>
      </c>
      <c r="J32" s="129"/>
      <c r="K32" s="57"/>
    </row>
    <row r="33" spans="1:11" x14ac:dyDescent="0.2">
      <c r="A33" s="130"/>
      <c r="B33" s="169">
        <f t="shared" si="3"/>
        <v>22</v>
      </c>
      <c r="C33" s="126"/>
      <c r="D33" s="127"/>
      <c r="E33" s="128"/>
      <c r="F33" s="128"/>
      <c r="G33" s="168" t="str">
        <f t="shared" si="0"/>
        <v/>
      </c>
      <c r="H33" s="168" t="str">
        <f t="shared" si="1"/>
        <v/>
      </c>
      <c r="I33" s="168" t="str">
        <f t="shared" si="2"/>
        <v/>
      </c>
      <c r="J33" s="129"/>
      <c r="K33" s="57"/>
    </row>
    <row r="34" spans="1:11" x14ac:dyDescent="0.2">
      <c r="A34" s="130"/>
      <c r="B34" s="169">
        <f t="shared" si="3"/>
        <v>23</v>
      </c>
      <c r="C34" s="126"/>
      <c r="D34" s="127"/>
      <c r="E34" s="128"/>
      <c r="F34" s="128"/>
      <c r="G34" s="168" t="str">
        <f t="shared" si="0"/>
        <v/>
      </c>
      <c r="H34" s="168" t="str">
        <f t="shared" si="1"/>
        <v/>
      </c>
      <c r="I34" s="168" t="str">
        <f t="shared" si="2"/>
        <v/>
      </c>
      <c r="J34" s="129"/>
      <c r="K34" s="57"/>
    </row>
    <row r="35" spans="1:11" ht="12.75" customHeight="1" x14ac:dyDescent="0.2">
      <c r="A35" s="130"/>
      <c r="B35" s="169">
        <f t="shared" si="3"/>
        <v>24</v>
      </c>
      <c r="C35" s="126"/>
      <c r="D35" s="127"/>
      <c r="E35" s="128"/>
      <c r="F35" s="128"/>
      <c r="G35" s="168" t="str">
        <f t="shared" si="0"/>
        <v/>
      </c>
      <c r="H35" s="168" t="str">
        <f t="shared" si="1"/>
        <v/>
      </c>
      <c r="I35" s="168" t="str">
        <f t="shared" si="2"/>
        <v/>
      </c>
      <c r="J35" s="129"/>
      <c r="K35" s="57"/>
    </row>
    <row r="36" spans="1:11" x14ac:dyDescent="0.2">
      <c r="A36" s="130"/>
      <c r="B36" s="169">
        <f t="shared" si="3"/>
        <v>25</v>
      </c>
      <c r="C36" s="131"/>
      <c r="D36" s="127"/>
      <c r="E36" s="128"/>
      <c r="F36" s="128"/>
      <c r="G36" s="171" t="str">
        <f t="shared" si="0"/>
        <v/>
      </c>
      <c r="H36" s="171" t="str">
        <f t="shared" si="1"/>
        <v/>
      </c>
      <c r="I36" s="171" t="str">
        <f t="shared" si="2"/>
        <v/>
      </c>
      <c r="J36" s="129"/>
      <c r="K36" s="57"/>
    </row>
    <row r="37" spans="1:11" x14ac:dyDescent="0.2">
      <c r="A37" s="130"/>
      <c r="B37" s="169">
        <f t="shared" si="3"/>
        <v>26</v>
      </c>
      <c r="C37" s="126"/>
      <c r="D37" s="127"/>
      <c r="E37" s="128"/>
      <c r="F37" s="128"/>
      <c r="G37" s="168" t="str">
        <f t="shared" si="0"/>
        <v/>
      </c>
      <c r="H37" s="168" t="str">
        <f t="shared" si="1"/>
        <v/>
      </c>
      <c r="I37" s="168" t="str">
        <f t="shared" si="2"/>
        <v/>
      </c>
      <c r="J37" s="129"/>
      <c r="K37" s="57"/>
    </row>
    <row r="38" spans="1:11" x14ac:dyDescent="0.2">
      <c r="A38" s="130"/>
      <c r="B38" s="169">
        <f t="shared" si="3"/>
        <v>27</v>
      </c>
      <c r="C38" s="131"/>
      <c r="D38" s="127"/>
      <c r="E38" s="128"/>
      <c r="F38" s="128"/>
      <c r="G38" s="171" t="str">
        <f t="shared" si="0"/>
        <v/>
      </c>
      <c r="H38" s="171" t="str">
        <f t="shared" si="1"/>
        <v/>
      </c>
      <c r="I38" s="171" t="str">
        <f t="shared" si="2"/>
        <v/>
      </c>
      <c r="J38" s="129"/>
      <c r="K38" s="57"/>
    </row>
    <row r="39" spans="1:11" x14ac:dyDescent="0.2">
      <c r="A39" s="130"/>
      <c r="B39" s="169">
        <f t="shared" si="3"/>
        <v>28</v>
      </c>
      <c r="C39" s="126"/>
      <c r="D39" s="127"/>
      <c r="E39" s="128"/>
      <c r="F39" s="128"/>
      <c r="G39" s="168" t="str">
        <f t="shared" si="0"/>
        <v/>
      </c>
      <c r="H39" s="168" t="str">
        <f t="shared" si="1"/>
        <v/>
      </c>
      <c r="I39" s="168" t="str">
        <f t="shared" si="2"/>
        <v/>
      </c>
      <c r="J39" s="129"/>
      <c r="K39" s="57"/>
    </row>
    <row r="40" spans="1:11" x14ac:dyDescent="0.2">
      <c r="A40" s="130"/>
      <c r="B40" s="169">
        <f t="shared" si="3"/>
        <v>29</v>
      </c>
      <c r="C40" s="131"/>
      <c r="D40" s="127"/>
      <c r="E40" s="128"/>
      <c r="F40" s="128"/>
      <c r="G40" s="171" t="str">
        <f t="shared" si="0"/>
        <v/>
      </c>
      <c r="H40" s="171" t="str">
        <f t="shared" si="1"/>
        <v/>
      </c>
      <c r="I40" s="171" t="str">
        <f t="shared" si="2"/>
        <v/>
      </c>
      <c r="J40" s="129"/>
      <c r="K40" s="57"/>
    </row>
    <row r="41" spans="1:11" x14ac:dyDescent="0.2">
      <c r="A41" s="130"/>
      <c r="B41" s="169">
        <f t="shared" si="3"/>
        <v>30</v>
      </c>
      <c r="C41" s="126"/>
      <c r="D41" s="127"/>
      <c r="E41" s="128"/>
      <c r="F41" s="128"/>
      <c r="G41" s="168" t="str">
        <f t="shared" si="0"/>
        <v/>
      </c>
      <c r="H41" s="168" t="str">
        <f t="shared" si="1"/>
        <v/>
      </c>
      <c r="I41" s="168" t="str">
        <f t="shared" si="2"/>
        <v/>
      </c>
      <c r="J41" s="129"/>
      <c r="K41" s="57"/>
    </row>
    <row r="42" spans="1:11" x14ac:dyDescent="0.2">
      <c r="A42" s="130"/>
      <c r="B42" s="169">
        <f t="shared" si="3"/>
        <v>31</v>
      </c>
      <c r="C42" s="131"/>
      <c r="D42" s="127"/>
      <c r="E42" s="128"/>
      <c r="F42" s="128"/>
      <c r="G42" s="171" t="str">
        <f t="shared" si="0"/>
        <v/>
      </c>
      <c r="H42" s="171" t="str">
        <f t="shared" si="1"/>
        <v/>
      </c>
      <c r="I42" s="171" t="str">
        <f t="shared" si="2"/>
        <v/>
      </c>
      <c r="J42" s="129"/>
      <c r="K42" s="57"/>
    </row>
    <row r="43" spans="1:11" x14ac:dyDescent="0.2">
      <c r="A43" s="130"/>
      <c r="B43" s="169">
        <f t="shared" si="3"/>
        <v>32</v>
      </c>
      <c r="C43" s="126"/>
      <c r="D43" s="127"/>
      <c r="E43" s="128"/>
      <c r="F43" s="128"/>
      <c r="G43" s="168" t="str">
        <f t="shared" si="0"/>
        <v/>
      </c>
      <c r="H43" s="168" t="str">
        <f t="shared" si="1"/>
        <v/>
      </c>
      <c r="I43" s="168" t="str">
        <f t="shared" si="2"/>
        <v/>
      </c>
      <c r="J43" s="129"/>
      <c r="K43" s="57"/>
    </row>
    <row r="44" spans="1:11" x14ac:dyDescent="0.2">
      <c r="A44" s="130"/>
      <c r="B44" s="169">
        <f t="shared" si="3"/>
        <v>33</v>
      </c>
      <c r="C44" s="131"/>
      <c r="D44" s="127"/>
      <c r="E44" s="128"/>
      <c r="F44" s="128"/>
      <c r="G44" s="171" t="str">
        <f t="shared" si="0"/>
        <v/>
      </c>
      <c r="H44" s="171" t="str">
        <f t="shared" si="1"/>
        <v/>
      </c>
      <c r="I44" s="171" t="str">
        <f t="shared" si="2"/>
        <v/>
      </c>
      <c r="J44" s="129"/>
      <c r="K44" s="57"/>
    </row>
    <row r="45" spans="1:11" x14ac:dyDescent="0.2">
      <c r="A45" s="130"/>
      <c r="B45" s="169">
        <f t="shared" si="3"/>
        <v>34</v>
      </c>
      <c r="C45" s="126"/>
      <c r="D45" s="127"/>
      <c r="E45" s="128"/>
      <c r="F45" s="128"/>
      <c r="G45" s="168" t="str">
        <f t="shared" si="0"/>
        <v/>
      </c>
      <c r="H45" s="168" t="str">
        <f t="shared" si="1"/>
        <v/>
      </c>
      <c r="I45" s="168" t="str">
        <f t="shared" si="2"/>
        <v/>
      </c>
      <c r="J45" s="129"/>
      <c r="K45" s="57"/>
    </row>
    <row r="46" spans="1:11" x14ac:dyDescent="0.2">
      <c r="A46" s="130"/>
      <c r="B46" s="169">
        <f t="shared" si="3"/>
        <v>35</v>
      </c>
      <c r="C46" s="132" t="s">
        <v>41</v>
      </c>
      <c r="D46" s="166"/>
      <c r="E46" s="167"/>
      <c r="F46" s="167"/>
      <c r="G46" s="172"/>
      <c r="H46" s="172"/>
      <c r="I46" s="172"/>
      <c r="J46" s="173"/>
    </row>
    <row r="47" spans="1:11" x14ac:dyDescent="0.2">
      <c r="A47" s="130"/>
      <c r="B47" s="169">
        <f t="shared" si="3"/>
        <v>36</v>
      </c>
      <c r="C47" s="132" t="s">
        <v>40</v>
      </c>
      <c r="D47" s="166"/>
      <c r="E47" s="167"/>
      <c r="F47" s="167"/>
      <c r="G47" s="174"/>
      <c r="H47" s="174"/>
      <c r="I47" s="174"/>
      <c r="J47" s="173"/>
    </row>
    <row r="48" spans="1:11" x14ac:dyDescent="0.2">
      <c r="A48" s="130"/>
      <c r="B48" s="169">
        <f t="shared" si="3"/>
        <v>37</v>
      </c>
      <c r="C48" s="170"/>
      <c r="D48" s="166"/>
      <c r="E48" s="167"/>
      <c r="F48" s="167"/>
      <c r="G48" s="172"/>
      <c r="H48" s="172"/>
      <c r="I48" s="172"/>
      <c r="J48" s="173"/>
    </row>
    <row r="49" spans="1:10" x14ac:dyDescent="0.2">
      <c r="A49" s="175"/>
      <c r="C49" s="165"/>
      <c r="D49" s="166"/>
      <c r="E49" s="167"/>
      <c r="F49" s="167"/>
      <c r="G49" s="174"/>
      <c r="H49" s="174"/>
      <c r="I49" s="174"/>
      <c r="J49" s="173"/>
    </row>
    <row r="50" spans="1:10" x14ac:dyDescent="0.2">
      <c r="A50" s="175"/>
      <c r="C50" s="165"/>
      <c r="D50" s="166"/>
      <c r="E50" s="167"/>
      <c r="F50" s="167"/>
      <c r="G50" s="172"/>
      <c r="H50" s="172"/>
      <c r="I50" s="172"/>
      <c r="J50" s="173"/>
    </row>
    <row r="51" spans="1:10" x14ac:dyDescent="0.2">
      <c r="A51" s="175"/>
      <c r="C51" s="165"/>
      <c r="D51" s="166"/>
      <c r="E51" s="167"/>
      <c r="F51" s="167"/>
      <c r="G51" s="174"/>
      <c r="H51" s="174"/>
      <c r="I51" s="174"/>
      <c r="J51" s="173"/>
    </row>
    <row r="52" spans="1:10" x14ac:dyDescent="0.2">
      <c r="A52" s="175"/>
      <c r="C52" s="165"/>
      <c r="D52" s="166"/>
      <c r="E52" s="167"/>
      <c r="F52" s="167"/>
      <c r="G52" s="172"/>
      <c r="H52" s="172"/>
      <c r="I52" s="172"/>
      <c r="J52" s="173"/>
    </row>
    <row r="53" spans="1:10" x14ac:dyDescent="0.2">
      <c r="A53" s="175"/>
      <c r="C53" s="165"/>
      <c r="D53" s="166"/>
      <c r="E53" s="167"/>
      <c r="F53" s="167"/>
      <c r="G53" s="174"/>
      <c r="H53" s="174"/>
      <c r="I53" s="174"/>
      <c r="J53" s="173"/>
    </row>
    <row r="54" spans="1:10" x14ac:dyDescent="0.2">
      <c r="A54" s="175"/>
      <c r="C54" s="165"/>
      <c r="D54" s="166"/>
      <c r="E54" s="167"/>
      <c r="F54" s="167"/>
      <c r="G54" s="172"/>
      <c r="H54" s="172"/>
      <c r="I54" s="172"/>
      <c r="J54" s="173"/>
    </row>
    <row r="55" spans="1:10" x14ac:dyDescent="0.2">
      <c r="A55" s="175"/>
      <c r="C55" s="165"/>
      <c r="D55" s="166"/>
      <c r="E55" s="167"/>
      <c r="F55" s="167"/>
      <c r="G55" s="174"/>
      <c r="H55" s="174"/>
      <c r="I55" s="174"/>
      <c r="J55" s="173"/>
    </row>
    <row r="56" spans="1:10" x14ac:dyDescent="0.2">
      <c r="A56" s="175"/>
      <c r="C56" s="165"/>
      <c r="D56" s="166"/>
      <c r="E56" s="167"/>
      <c r="F56" s="167"/>
      <c r="G56" s="172"/>
      <c r="H56" s="172"/>
      <c r="I56" s="172"/>
      <c r="J56" s="173"/>
    </row>
    <row r="57" spans="1:10" x14ac:dyDescent="0.2">
      <c r="A57" s="175"/>
      <c r="C57" s="165"/>
      <c r="D57" s="166"/>
      <c r="E57" s="167"/>
      <c r="F57" s="167"/>
      <c r="G57" s="174"/>
      <c r="H57" s="174"/>
      <c r="I57" s="174"/>
      <c r="J57" s="173"/>
    </row>
    <row r="58" spans="1:10" x14ac:dyDescent="0.2">
      <c r="A58" s="175"/>
      <c r="C58" s="165"/>
      <c r="D58" s="166"/>
      <c r="E58" s="167"/>
      <c r="F58" s="167"/>
      <c r="G58" s="172"/>
      <c r="H58" s="172"/>
      <c r="I58" s="172"/>
      <c r="J58" s="173"/>
    </row>
    <row r="59" spans="1:10" x14ac:dyDescent="0.2">
      <c r="A59" s="175"/>
      <c r="C59" s="165"/>
      <c r="D59" s="166"/>
      <c r="E59" s="167"/>
      <c r="F59" s="167"/>
      <c r="G59" s="174"/>
      <c r="H59" s="174"/>
      <c r="I59" s="174"/>
      <c r="J59" s="173"/>
    </row>
    <row r="60" spans="1:10" x14ac:dyDescent="0.2">
      <c r="A60" s="175"/>
      <c r="C60" s="165"/>
      <c r="D60" s="166"/>
      <c r="E60" s="167"/>
      <c r="F60" s="167"/>
      <c r="G60" s="172"/>
      <c r="H60" s="172"/>
      <c r="I60" s="172"/>
      <c r="J60" s="173"/>
    </row>
    <row r="61" spans="1:10" x14ac:dyDescent="0.2">
      <c r="A61" s="175"/>
      <c r="C61" s="165"/>
      <c r="D61" s="166"/>
      <c r="E61" s="167"/>
      <c r="F61" s="167"/>
      <c r="G61" s="174"/>
      <c r="H61" s="174"/>
      <c r="I61" s="174"/>
      <c r="J61" s="173"/>
    </row>
    <row r="62" spans="1:10" x14ac:dyDescent="0.2">
      <c r="A62" s="175"/>
      <c r="C62" s="165"/>
      <c r="D62" s="166"/>
      <c r="E62" s="167"/>
      <c r="F62" s="167"/>
      <c r="G62" s="172"/>
      <c r="H62" s="172"/>
      <c r="I62" s="172"/>
      <c r="J62" s="173"/>
    </row>
    <row r="63" spans="1:10" x14ac:dyDescent="0.2">
      <c r="A63" s="175"/>
      <c r="C63" s="165"/>
      <c r="D63" s="166"/>
      <c r="E63" s="167"/>
      <c r="F63" s="167"/>
      <c r="G63" s="174"/>
      <c r="H63" s="174"/>
      <c r="I63" s="174"/>
      <c r="J63" s="173"/>
    </row>
    <row r="64" spans="1:10" x14ac:dyDescent="0.2">
      <c r="A64" s="175"/>
      <c r="C64" s="165"/>
      <c r="D64" s="166"/>
      <c r="E64" s="167"/>
      <c r="F64" s="167"/>
      <c r="G64" s="172"/>
      <c r="H64" s="172"/>
      <c r="I64" s="172"/>
      <c r="J64" s="173"/>
    </row>
    <row r="65" spans="1:10" x14ac:dyDescent="0.2">
      <c r="A65" s="175"/>
      <c r="C65" s="165"/>
      <c r="D65" s="166"/>
      <c r="E65" s="167"/>
      <c r="F65" s="167"/>
      <c r="G65" s="174"/>
      <c r="H65" s="174"/>
      <c r="I65" s="174"/>
      <c r="J65" s="173"/>
    </row>
    <row r="66" spans="1:10" x14ac:dyDescent="0.2">
      <c r="A66" s="175"/>
      <c r="C66" s="165"/>
      <c r="D66" s="166"/>
      <c r="E66" s="167"/>
      <c r="F66" s="167"/>
      <c r="G66" s="172"/>
      <c r="H66" s="172"/>
      <c r="I66" s="172"/>
      <c r="J66" s="173"/>
    </row>
    <row r="67" spans="1:10" x14ac:dyDescent="0.2">
      <c r="A67" s="175"/>
      <c r="C67" s="165"/>
      <c r="D67" s="166"/>
      <c r="E67" s="167"/>
      <c r="F67" s="167"/>
      <c r="G67" s="174"/>
      <c r="H67" s="174"/>
      <c r="I67" s="174"/>
      <c r="J67" s="173"/>
    </row>
    <row r="68" spans="1:10" x14ac:dyDescent="0.2">
      <c r="A68" s="175"/>
      <c r="C68" s="165"/>
      <c r="D68" s="166"/>
      <c r="E68" s="167"/>
      <c r="F68" s="167"/>
      <c r="G68" s="172"/>
      <c r="H68" s="172"/>
      <c r="I68" s="172"/>
      <c r="J68" s="173"/>
    </row>
    <row r="69" spans="1:10" x14ac:dyDescent="0.2">
      <c r="A69" s="175"/>
      <c r="C69" s="165"/>
      <c r="D69" s="166"/>
      <c r="E69" s="167"/>
      <c r="F69" s="167"/>
      <c r="G69" s="174"/>
      <c r="H69" s="174"/>
      <c r="I69" s="174"/>
      <c r="J69" s="173"/>
    </row>
    <row r="70" spans="1:10" x14ac:dyDescent="0.2">
      <c r="A70" s="175"/>
      <c r="C70" s="165"/>
      <c r="D70" s="166"/>
      <c r="E70" s="167"/>
      <c r="F70" s="167"/>
      <c r="G70" s="172"/>
      <c r="H70" s="172"/>
      <c r="I70" s="172"/>
      <c r="J70" s="173"/>
    </row>
    <row r="71" spans="1:10" x14ac:dyDescent="0.2">
      <c r="A71" s="175"/>
      <c r="C71" s="165"/>
      <c r="D71" s="166"/>
      <c r="E71" s="167"/>
      <c r="F71" s="167"/>
      <c r="G71" s="174"/>
      <c r="H71" s="174"/>
      <c r="I71" s="174"/>
      <c r="J71" s="173"/>
    </row>
    <row r="72" spans="1:10" x14ac:dyDescent="0.2">
      <c r="A72" s="175"/>
      <c r="C72" s="165"/>
      <c r="D72" s="166"/>
      <c r="E72" s="167"/>
      <c r="F72" s="167"/>
      <c r="G72" s="172"/>
      <c r="H72" s="172"/>
      <c r="I72" s="172"/>
      <c r="J72" s="173"/>
    </row>
    <row r="73" spans="1:10" x14ac:dyDescent="0.2">
      <c r="A73" s="175"/>
      <c r="C73" s="165"/>
      <c r="D73" s="166"/>
      <c r="E73" s="167"/>
      <c r="F73" s="167"/>
      <c r="G73" s="174"/>
      <c r="H73" s="174"/>
      <c r="I73" s="174"/>
      <c r="J73" s="173"/>
    </row>
    <row r="74" spans="1:10" x14ac:dyDescent="0.2">
      <c r="A74" s="175"/>
      <c r="C74" s="165"/>
      <c r="D74" s="166"/>
      <c r="E74" s="167"/>
      <c r="F74" s="167"/>
      <c r="G74" s="172"/>
      <c r="H74" s="172"/>
      <c r="I74" s="172"/>
      <c r="J74" s="173"/>
    </row>
    <row r="75" spans="1:10" x14ac:dyDescent="0.2">
      <c r="A75" s="175"/>
      <c r="C75" s="165"/>
      <c r="D75" s="166"/>
      <c r="E75" s="167"/>
      <c r="F75" s="167"/>
      <c r="G75" s="174"/>
      <c r="H75" s="174"/>
      <c r="I75" s="174"/>
      <c r="J75" s="173"/>
    </row>
    <row r="76" spans="1:10" x14ac:dyDescent="0.2">
      <c r="A76" s="175"/>
      <c r="C76" s="165"/>
      <c r="D76" s="166"/>
      <c r="E76" s="167"/>
      <c r="F76" s="167"/>
      <c r="G76" s="172"/>
      <c r="H76" s="172"/>
      <c r="I76" s="172"/>
      <c r="J76" s="173"/>
    </row>
    <row r="77" spans="1:10" x14ac:dyDescent="0.2">
      <c r="A77" s="175"/>
      <c r="C77" s="165"/>
      <c r="D77" s="166"/>
      <c r="E77" s="167"/>
      <c r="F77" s="167"/>
      <c r="G77" s="174"/>
      <c r="H77" s="174"/>
      <c r="I77" s="174"/>
      <c r="J77" s="173"/>
    </row>
    <row r="78" spans="1:10" x14ac:dyDescent="0.2">
      <c r="A78" s="175"/>
      <c r="C78" s="165"/>
      <c r="D78" s="166"/>
      <c r="E78" s="167"/>
      <c r="F78" s="167"/>
      <c r="G78" s="172"/>
      <c r="H78" s="172"/>
      <c r="I78" s="172"/>
      <c r="J78" s="173"/>
    </row>
    <row r="79" spans="1:10" x14ac:dyDescent="0.2">
      <c r="A79" s="175"/>
      <c r="C79" s="165"/>
      <c r="D79" s="166"/>
      <c r="E79" s="167"/>
      <c r="F79" s="167"/>
      <c r="G79" s="174"/>
      <c r="H79" s="174"/>
      <c r="I79" s="174"/>
      <c r="J79" s="173"/>
    </row>
    <row r="80" spans="1:10" x14ac:dyDescent="0.2">
      <c r="A80" s="175"/>
      <c r="C80" s="165"/>
      <c r="D80" s="166"/>
      <c r="E80" s="167"/>
      <c r="F80" s="167"/>
      <c r="G80" s="172"/>
      <c r="H80" s="172"/>
      <c r="I80" s="172"/>
      <c r="J80" s="173"/>
    </row>
    <row r="81" spans="1:10" x14ac:dyDescent="0.2">
      <c r="A81" s="175"/>
      <c r="C81" s="176"/>
      <c r="D81" s="177"/>
      <c r="E81" s="167"/>
      <c r="F81" s="167"/>
      <c r="G81" s="174"/>
      <c r="H81" s="174"/>
      <c r="I81" s="174"/>
      <c r="J81" s="173"/>
    </row>
    <row r="82" spans="1:10" x14ac:dyDescent="0.2">
      <c r="A82" s="175"/>
      <c r="C82" s="176"/>
      <c r="D82" s="177"/>
      <c r="E82" s="167"/>
      <c r="F82" s="167"/>
      <c r="G82" s="172"/>
      <c r="H82" s="172"/>
      <c r="I82" s="172"/>
      <c r="J82" s="173"/>
    </row>
    <row r="83" spans="1:10" x14ac:dyDescent="0.2">
      <c r="A83" s="175"/>
      <c r="C83" s="176"/>
      <c r="D83" s="177"/>
      <c r="E83" s="167"/>
      <c r="F83" s="167"/>
      <c r="G83" s="174"/>
      <c r="H83" s="174"/>
      <c r="I83" s="174"/>
      <c r="J83" s="173"/>
    </row>
    <row r="84" spans="1:10" x14ac:dyDescent="0.2">
      <c r="A84" s="175"/>
      <c r="C84" s="176"/>
      <c r="D84" s="177"/>
      <c r="E84" s="167"/>
      <c r="F84" s="167"/>
      <c r="G84" s="172"/>
      <c r="H84" s="172"/>
      <c r="I84" s="172"/>
      <c r="J84" s="173"/>
    </row>
    <row r="85" spans="1:10" x14ac:dyDescent="0.2">
      <c r="A85" s="175"/>
      <c r="C85" s="176"/>
      <c r="D85" s="177"/>
      <c r="E85" s="167"/>
      <c r="F85" s="167"/>
      <c r="G85" s="174"/>
      <c r="H85" s="174"/>
      <c r="I85" s="174"/>
      <c r="J85" s="173"/>
    </row>
    <row r="86" spans="1:10" x14ac:dyDescent="0.2">
      <c r="A86" s="175"/>
      <c r="C86" s="176"/>
      <c r="D86" s="177"/>
      <c r="E86" s="167"/>
      <c r="F86" s="167"/>
      <c r="G86" s="172"/>
      <c r="H86" s="172"/>
      <c r="I86" s="172"/>
      <c r="J86" s="173"/>
    </row>
    <row r="87" spans="1:10" x14ac:dyDescent="0.2">
      <c r="A87" s="175"/>
      <c r="C87" s="176"/>
      <c r="D87" s="177"/>
      <c r="E87" s="167"/>
      <c r="F87" s="167"/>
      <c r="G87" s="174"/>
      <c r="H87" s="174"/>
      <c r="I87" s="174"/>
      <c r="J87" s="173"/>
    </row>
    <row r="88" spans="1:10" x14ac:dyDescent="0.2">
      <c r="A88" s="175"/>
      <c r="C88" s="176"/>
      <c r="D88" s="177"/>
      <c r="E88" s="167"/>
      <c r="F88" s="167"/>
      <c r="G88" s="172"/>
      <c r="H88" s="172"/>
      <c r="I88" s="172"/>
      <c r="J88" s="173"/>
    </row>
    <row r="89" spans="1:10" x14ac:dyDescent="0.2">
      <c r="A89" s="175"/>
      <c r="C89" s="176"/>
      <c r="D89" s="177"/>
      <c r="E89" s="167"/>
      <c r="F89" s="167"/>
      <c r="G89" s="174"/>
      <c r="H89" s="174"/>
      <c r="I89" s="174"/>
      <c r="J89" s="173"/>
    </row>
    <row r="90" spans="1:10" x14ac:dyDescent="0.2">
      <c r="A90" s="175"/>
      <c r="C90" s="176"/>
      <c r="D90" s="177"/>
      <c r="E90" s="167"/>
      <c r="F90" s="167"/>
      <c r="G90" s="172"/>
      <c r="H90" s="172"/>
      <c r="I90" s="172"/>
      <c r="J90" s="173"/>
    </row>
    <row r="91" spans="1:10" x14ac:dyDescent="0.2">
      <c r="A91" s="175"/>
      <c r="C91" s="176"/>
      <c r="D91" s="177"/>
      <c r="E91" s="167"/>
      <c r="F91" s="167"/>
      <c r="G91" s="174"/>
      <c r="H91" s="174"/>
      <c r="I91" s="174"/>
      <c r="J91" s="173"/>
    </row>
    <row r="92" spans="1:10" x14ac:dyDescent="0.2">
      <c r="A92" s="175"/>
      <c r="C92" s="176"/>
      <c r="D92" s="177"/>
      <c r="E92" s="167"/>
      <c r="F92" s="167"/>
      <c r="G92" s="172"/>
      <c r="H92" s="172"/>
      <c r="I92" s="172"/>
      <c r="J92" s="173"/>
    </row>
    <row r="93" spans="1:10" x14ac:dyDescent="0.2">
      <c r="A93" s="175"/>
      <c r="C93" s="176"/>
      <c r="D93" s="177"/>
      <c r="E93" s="167"/>
      <c r="F93" s="167"/>
      <c r="G93" s="174"/>
      <c r="H93" s="174"/>
      <c r="I93" s="174"/>
      <c r="J93" s="173"/>
    </row>
    <row r="94" spans="1:10" x14ac:dyDescent="0.2">
      <c r="A94" s="175"/>
      <c r="C94" s="176"/>
      <c r="D94" s="177"/>
      <c r="E94" s="167"/>
      <c r="F94" s="167"/>
      <c r="G94" s="172"/>
      <c r="H94" s="172"/>
      <c r="I94" s="172"/>
      <c r="J94" s="173"/>
    </row>
    <row r="95" spans="1:10" x14ac:dyDescent="0.2">
      <c r="A95" s="175"/>
      <c r="C95" s="176"/>
      <c r="D95" s="177"/>
      <c r="E95" s="167"/>
      <c r="F95" s="167"/>
      <c r="G95" s="174"/>
      <c r="H95" s="174"/>
      <c r="I95" s="174"/>
      <c r="J95" s="173"/>
    </row>
    <row r="96" spans="1:10" x14ac:dyDescent="0.2">
      <c r="A96" s="175"/>
      <c r="C96" s="176"/>
      <c r="D96" s="177"/>
      <c r="E96" s="167"/>
      <c r="F96" s="167"/>
      <c r="G96" s="172"/>
      <c r="H96" s="172"/>
      <c r="I96" s="172"/>
      <c r="J96" s="173"/>
    </row>
    <row r="97" spans="1:10" x14ac:dyDescent="0.2">
      <c r="A97" s="175"/>
      <c r="C97" s="176"/>
      <c r="D97" s="177"/>
      <c r="E97" s="167"/>
      <c r="F97" s="167"/>
      <c r="G97" s="174"/>
      <c r="H97" s="174"/>
      <c r="I97" s="174"/>
      <c r="J97" s="173"/>
    </row>
    <row r="98" spans="1:10" x14ac:dyDescent="0.2">
      <c r="A98" s="175"/>
      <c r="C98" s="176"/>
      <c r="D98" s="177"/>
      <c r="E98" s="167"/>
      <c r="F98" s="167"/>
      <c r="G98" s="172"/>
      <c r="H98" s="172"/>
      <c r="I98" s="172"/>
      <c r="J98" s="173"/>
    </row>
    <row r="99" spans="1:10" x14ac:dyDescent="0.2">
      <c r="A99" s="175"/>
      <c r="C99" s="176"/>
      <c r="D99" s="177"/>
      <c r="E99" s="167"/>
      <c r="F99" s="167"/>
      <c r="G99" s="174"/>
      <c r="H99" s="174"/>
      <c r="I99" s="174"/>
      <c r="J99" s="173"/>
    </row>
    <row r="100" spans="1:10" x14ac:dyDescent="0.2">
      <c r="A100" s="175"/>
      <c r="C100" s="176"/>
      <c r="D100" s="177"/>
      <c r="E100" s="167"/>
      <c r="F100" s="167"/>
      <c r="G100" s="172"/>
      <c r="H100" s="172"/>
      <c r="I100" s="172"/>
      <c r="J100" s="173"/>
    </row>
    <row r="101" spans="1:10" x14ac:dyDescent="0.2">
      <c r="A101" s="175"/>
      <c r="C101" s="176"/>
      <c r="D101" s="177"/>
      <c r="E101" s="167"/>
      <c r="F101" s="167"/>
      <c r="G101" s="174"/>
      <c r="H101" s="174"/>
      <c r="I101" s="174"/>
      <c r="J101" s="173"/>
    </row>
    <row r="102" spans="1:10" x14ac:dyDescent="0.2">
      <c r="A102" s="175"/>
      <c r="C102" s="176"/>
      <c r="D102" s="177"/>
      <c r="E102" s="167"/>
      <c r="F102" s="167"/>
      <c r="G102" s="172"/>
      <c r="H102" s="172"/>
      <c r="I102" s="172"/>
      <c r="J102" s="173"/>
    </row>
    <row r="103" spans="1:10" x14ac:dyDescent="0.2">
      <c r="A103" s="175"/>
      <c r="C103" s="176"/>
      <c r="D103" s="177"/>
      <c r="E103" s="167"/>
      <c r="F103" s="167"/>
      <c r="G103" s="174"/>
      <c r="H103" s="174"/>
      <c r="I103" s="174"/>
      <c r="J103" s="173"/>
    </row>
    <row r="104" spans="1:10" x14ac:dyDescent="0.2">
      <c r="A104" s="175"/>
      <c r="C104" s="176"/>
      <c r="D104" s="177"/>
      <c r="E104" s="167"/>
      <c r="F104" s="167"/>
      <c r="G104" s="172"/>
      <c r="H104" s="172"/>
      <c r="I104" s="172"/>
      <c r="J104" s="173"/>
    </row>
    <row r="105" spans="1:10" x14ac:dyDescent="0.2">
      <c r="A105" s="175"/>
      <c r="C105" s="176"/>
      <c r="D105" s="177"/>
      <c r="E105" s="167"/>
      <c r="F105" s="167"/>
      <c r="G105" s="174"/>
      <c r="H105" s="174"/>
      <c r="I105" s="174"/>
      <c r="J105" s="173"/>
    </row>
    <row r="106" spans="1:10" x14ac:dyDescent="0.2">
      <c r="A106" s="175"/>
      <c r="C106" s="176"/>
      <c r="D106" s="177"/>
      <c r="E106" s="167"/>
      <c r="F106" s="167"/>
      <c r="G106" s="172"/>
      <c r="H106" s="172"/>
      <c r="I106" s="172"/>
      <c r="J106" s="173"/>
    </row>
    <row r="107" spans="1:10" x14ac:dyDescent="0.2">
      <c r="A107" s="175"/>
      <c r="C107" s="176"/>
      <c r="D107" s="177"/>
      <c r="E107" s="167"/>
      <c r="F107" s="167"/>
      <c r="G107" s="174"/>
      <c r="H107" s="174"/>
      <c r="I107" s="174"/>
      <c r="J107" s="173"/>
    </row>
    <row r="108" spans="1:10" x14ac:dyDescent="0.2">
      <c r="A108" s="175"/>
      <c r="C108" s="176"/>
      <c r="D108" s="177"/>
      <c r="E108" s="167"/>
      <c r="F108" s="167"/>
      <c r="G108" s="172"/>
      <c r="H108" s="172"/>
      <c r="I108" s="172"/>
      <c r="J108" s="173"/>
    </row>
    <row r="109" spans="1:10" x14ac:dyDescent="0.2">
      <c r="A109" s="175"/>
      <c r="C109" s="176"/>
      <c r="D109" s="177"/>
      <c r="E109" s="167"/>
      <c r="F109" s="167"/>
      <c r="G109" s="174"/>
      <c r="H109" s="174"/>
      <c r="I109" s="174"/>
      <c r="J109" s="173"/>
    </row>
    <row r="110" spans="1:10" x14ac:dyDescent="0.2">
      <c r="A110" s="175"/>
      <c r="C110" s="176"/>
      <c r="D110" s="177"/>
      <c r="E110" s="167"/>
      <c r="F110" s="167"/>
      <c r="G110" s="172"/>
      <c r="H110" s="172"/>
      <c r="I110" s="172"/>
      <c r="J110" s="173"/>
    </row>
    <row r="111" spans="1:10" x14ac:dyDescent="0.2">
      <c r="A111" s="175"/>
      <c r="C111" s="176"/>
      <c r="D111" s="177"/>
      <c r="E111" s="167"/>
      <c r="F111" s="167"/>
      <c r="G111" s="174"/>
      <c r="H111" s="174"/>
      <c r="I111" s="174"/>
      <c r="J111" s="173"/>
    </row>
    <row r="113" spans="3:3" s="136" customFormat="1" x14ac:dyDescent="0.2">
      <c r="C113" s="178"/>
    </row>
    <row r="114" spans="3:3" s="136" customFormat="1" x14ac:dyDescent="0.2">
      <c r="C114" s="178"/>
    </row>
    <row r="115" spans="3:3" s="136" customFormat="1" x14ac:dyDescent="0.2">
      <c r="C115" s="178"/>
    </row>
    <row r="116" spans="3:3" s="136" customFormat="1" x14ac:dyDescent="0.2">
      <c r="C116" s="178"/>
    </row>
  </sheetData>
  <sheetProtection algorithmName="SHA-512" hashValue="tu44/kwMe2V2fZdYLIbAHCznPFTWfFD4WgYxMjLgf4Xgk0GCNQ8sIkx8L8TlbhtCdkS2Em6C5acryRFuN1NvOA==" saltValue="PdP6rcAKqCw+fLLKmH/LDg==" spinCount="100000" sheet="1" formatCells="0" insertColumns="0" insertRows="0"/>
  <hyperlinks>
    <hyperlink ref="D1" location="Zentrale!A15" display="Zur Zentrale" xr:uid="{50222605-836D-4B4C-8535-3496CDB5B061}"/>
  </hyperlinks>
  <printOptions horizontalCentered="1" gridLines="1"/>
  <pageMargins left="0.55118110236220474" right="0.55118110236220474" top="0.78740157480314965" bottom="0.62992125984251968" header="0.35433070866141736" footer="0.39370078740157483"/>
  <pageSetup paperSize="9" scale="90" orientation="landscape" horizontalDpi="300" verticalDpi="300" r:id="rId1"/>
  <headerFooter alignWithMargins="0">
    <oddHeader>&amp;C&amp;A Seite &amp;P/&amp;N   &amp;D</oddHeader>
    <oddFooter xml:space="preserve">&amp;CDezentrale Budgetkontrolle mit Hochrechnung aus XG200   © Auvista Verlag München 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6"/>
  <sheetViews>
    <sheetView showGridLines="0" showRowColHeaders="0" workbookViewId="0"/>
  </sheetViews>
  <sheetFormatPr baseColWidth="10" defaultRowHeight="12.75" x14ac:dyDescent="0.2"/>
  <cols>
    <col min="1" max="5" width="0.140625" style="2" customWidth="1"/>
    <col min="6" max="7" width="0.140625" style="1" customWidth="1"/>
    <col min="8" max="16384" width="11.42578125" style="1"/>
  </cols>
  <sheetData>
    <row r="1" spans="1:7" ht="0.95" customHeight="1" x14ac:dyDescent="0.2">
      <c r="A1" s="4" t="s">
        <v>56</v>
      </c>
      <c r="B1" s="4"/>
      <c r="C1" s="4"/>
      <c r="D1" s="4"/>
      <c r="E1" s="4"/>
      <c r="F1" s="3"/>
      <c r="G1" s="3"/>
    </row>
    <row r="2" spans="1:7" ht="0.95" customHeight="1" x14ac:dyDescent="0.2">
      <c r="A2" s="4"/>
      <c r="B2" s="4"/>
      <c r="C2" s="4"/>
      <c r="D2" s="4"/>
      <c r="E2" s="4"/>
      <c r="F2" s="3"/>
      <c r="G2" s="3"/>
    </row>
    <row r="3" spans="1:7" ht="0.95" customHeight="1" x14ac:dyDescent="0.2">
      <c r="A3" s="4"/>
      <c r="B3" s="6" t="s">
        <v>55</v>
      </c>
      <c r="C3" s="6" t="s">
        <v>54</v>
      </c>
      <c r="D3" s="6" t="s">
        <v>52</v>
      </c>
      <c r="E3" s="6" t="s">
        <v>51</v>
      </c>
      <c r="F3" s="3"/>
      <c r="G3" s="3"/>
    </row>
    <row r="4" spans="1:7" ht="0.95" customHeight="1" x14ac:dyDescent="0.2">
      <c r="A4" s="4" t="str">
        <f>IF('Allgemeine Angaben'!E9="","Ausgaben",CONCATENATE("Ausgaben in ",'Allgemeine Angaben'!E9))</f>
        <v>Ausgaben</v>
      </c>
      <c r="B4" s="5">
        <f>Eingabe!D6</f>
        <v>0</v>
      </c>
      <c r="C4" s="5" t="str">
        <f>Eingabe!E9</f>
        <v>Planung</v>
      </c>
      <c r="D4" s="5" t="str">
        <f>Eingabe!F9</f>
        <v>Ist-Zustand</v>
      </c>
      <c r="E4" s="5" t="str">
        <f>Eingabe!G9</f>
        <v/>
      </c>
      <c r="F4" s="3"/>
      <c r="G4" s="3"/>
    </row>
    <row r="5" spans="1:7" ht="0.95" customHeight="1" x14ac:dyDescent="0.2">
      <c r="A5" s="4" t="str">
        <f>IF('Allgemeine Angaben'!E9="","Verbleibendes Budget",CONCATENATE("Verbleibendes Budget in ",'Allgemeine Angaben'!E9))</f>
        <v>Verbleibendes Budget</v>
      </c>
      <c r="B5" s="4"/>
      <c r="C5" s="5" t="str">
        <f>Eingabe!E7</f>
        <v/>
      </c>
      <c r="D5" s="5" t="str">
        <f>Eingabe!F7</f>
        <v/>
      </c>
      <c r="E5" s="5" t="str">
        <f>Eingabe!G7</f>
        <v/>
      </c>
      <c r="F5" s="3"/>
      <c r="G5" s="3"/>
    </row>
    <row r="6" spans="1:7" ht="0.95" customHeight="1" x14ac:dyDescent="0.2">
      <c r="A6" s="4"/>
      <c r="B6" s="4"/>
      <c r="C6" s="4"/>
      <c r="D6" s="4"/>
      <c r="E6" s="4"/>
      <c r="F6" s="3"/>
      <c r="G6" s="3"/>
    </row>
    <row r="7" spans="1:7" ht="0.95" customHeight="1" x14ac:dyDescent="0.2">
      <c r="A7" s="4"/>
      <c r="B7" s="4"/>
      <c r="C7" s="4"/>
      <c r="D7" s="6"/>
      <c r="E7" s="6"/>
      <c r="F7" s="3"/>
      <c r="G7" s="3"/>
    </row>
    <row r="8" spans="1:7" ht="0.95" customHeight="1" x14ac:dyDescent="0.2">
      <c r="A8" s="4"/>
      <c r="B8" s="4"/>
      <c r="C8" s="4" t="s">
        <v>53</v>
      </c>
      <c r="D8" s="6" t="s">
        <v>52</v>
      </c>
      <c r="E8" s="6" t="s">
        <v>51</v>
      </c>
      <c r="F8" s="3"/>
      <c r="G8" s="3"/>
    </row>
    <row r="9" spans="1:7" ht="0.95" customHeight="1" x14ac:dyDescent="0.2">
      <c r="A9" s="4"/>
      <c r="B9" s="4" t="str">
        <f>IF('Allgemeine Angaben'!E9="","Ausgaben",CONCATENATE("Ausgaben in ",'Allgemeine Angaben'!E9))</f>
        <v>Ausgaben</v>
      </c>
      <c r="C9" s="5">
        <f>Eingabe!D6</f>
        <v>0</v>
      </c>
      <c r="D9" s="5" t="str">
        <f>Eingabe!F9</f>
        <v>Ist-Zustand</v>
      </c>
      <c r="E9" s="5" t="str">
        <f>Eingabe!G9</f>
        <v/>
      </c>
      <c r="F9" s="3"/>
      <c r="G9" s="3"/>
    </row>
    <row r="10" spans="1:7" ht="0.95" customHeight="1" x14ac:dyDescent="0.2">
      <c r="A10" s="4"/>
      <c r="B10" s="4" t="str">
        <f>IF('Allgemeine Angaben'!E9="","Verbleibendes Budget",CONCATENATE("Verbleibendes Budget in ",'Allgemeine Angaben'!E9))</f>
        <v>Verbleibendes Budget</v>
      </c>
      <c r="C10" s="5"/>
      <c r="D10" s="5" t="str">
        <f>Eingabe!F7</f>
        <v/>
      </c>
      <c r="E10" s="5" t="str">
        <f>Eingabe!G7</f>
        <v/>
      </c>
      <c r="F10" s="3"/>
      <c r="G10" s="3"/>
    </row>
    <row r="11" spans="1:7" ht="0.95" customHeight="1" x14ac:dyDescent="0.2">
      <c r="A11" s="4"/>
      <c r="B11" s="4"/>
      <c r="C11" s="4"/>
      <c r="D11" s="4"/>
      <c r="E11" s="4"/>
      <c r="F11" s="3"/>
      <c r="G11" s="3"/>
    </row>
    <row r="12" spans="1:7" ht="0.95" customHeight="1" x14ac:dyDescent="0.2">
      <c r="A12" s="4"/>
      <c r="B12" s="4"/>
      <c r="C12" s="4" t="s">
        <v>50</v>
      </c>
      <c r="D12" s="4" t="s">
        <v>49</v>
      </c>
      <c r="E12" s="4" t="s">
        <v>48</v>
      </c>
      <c r="F12" s="3"/>
      <c r="G12" s="3"/>
    </row>
    <row r="13" spans="1:7" ht="0.95" customHeight="1" x14ac:dyDescent="0.2">
      <c r="A13" s="4"/>
      <c r="B13" s="4" t="str">
        <f>IF('Allgemeine Angaben'!E9="","Ausgaben",CONCATENATE("Ausgaben in ",'Allgemeine Angaben'!E9))</f>
        <v>Ausgaben</v>
      </c>
      <c r="C13" s="5">
        <f>Eingabe!D6</f>
        <v>0</v>
      </c>
      <c r="D13" s="5" t="str">
        <f>Eingabe!F9</f>
        <v>Ist-Zustand</v>
      </c>
      <c r="E13" s="5" t="str">
        <f>Eingabe!G9</f>
        <v/>
      </c>
      <c r="F13" s="3"/>
      <c r="G13" s="3"/>
    </row>
    <row r="14" spans="1:7" ht="0.95" customHeight="1" x14ac:dyDescent="0.2">
      <c r="A14" s="4"/>
      <c r="B14" s="4"/>
      <c r="C14" s="4"/>
      <c r="D14" s="4"/>
      <c r="E14" s="4"/>
      <c r="F14" s="3"/>
      <c r="G14" s="3"/>
    </row>
    <row r="15" spans="1:7" ht="0.95" customHeight="1" x14ac:dyDescent="0.2">
      <c r="A15" s="4"/>
      <c r="B15" s="4"/>
      <c r="C15" s="4"/>
      <c r="D15" s="4"/>
      <c r="E15" s="4"/>
      <c r="F15" s="3"/>
      <c r="G15" s="3"/>
    </row>
    <row r="16" spans="1:7" ht="0.95" customHeight="1" x14ac:dyDescent="0.2">
      <c r="A16" s="4"/>
      <c r="B16" s="4"/>
      <c r="C16" s="4"/>
      <c r="D16" s="4"/>
      <c r="E16" s="4"/>
      <c r="F16" s="3"/>
      <c r="G16" s="3"/>
    </row>
  </sheetData>
  <sheetProtection password="BA0A" sheet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&amp;L&amp;"Arial,Standard"&amp;F&amp;C&amp;"Arial,Standard"&amp;A&amp;R&amp;"Arial,Standard"&amp;D</oddHeader>
    <oddFooter xml:space="preserve">&amp;L&amp;"Arial,Standard"Dezentrale Budgetkontrolle mit Hochrechnung&amp;R&amp;"Arial,Standard"© Auvista Software Verlag GmbH München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/>
  </sheetViews>
  <sheetFormatPr baseColWidth="10" defaultRowHeight="12.75" x14ac:dyDescent="0.2"/>
  <cols>
    <col min="1" max="16384" width="11.42578125" style="55"/>
  </cols>
  <sheetData>
    <row r="1" spans="1:2" x14ac:dyDescent="0.2">
      <c r="B1" s="72" t="s">
        <v>29</v>
      </c>
    </row>
    <row r="2" spans="1:2" x14ac:dyDescent="0.2">
      <c r="A2" s="55" t="s">
        <v>57</v>
      </c>
    </row>
  </sheetData>
  <hyperlinks>
    <hyperlink ref="B1" location="Zentrale!A15" display="Zur Zentrale" xr:uid="{BB3F7DD0-EEB8-498A-9255-5B8D7CA561EB}"/>
  </hyperlink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>
    <oddHeader>&amp;C&amp;"Arial,Standard"&amp;A</oddHeader>
    <oddFooter>&amp;C&amp;"Arial,Standard"Seite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"/>
  <sheetViews>
    <sheetView showGridLines="0" showRowColHeaders="0" zoomScale="90" zoomScaleNormal="90" workbookViewId="0">
      <pane ySplit="1" topLeftCell="A2" activePane="bottomLeft" state="frozenSplit"/>
      <selection pane="bottomLeft"/>
    </sheetView>
  </sheetViews>
  <sheetFormatPr baseColWidth="10" defaultRowHeight="12.75" x14ac:dyDescent="0.2"/>
  <cols>
    <col min="1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D23E1F6A-774B-434E-83D0-D4CF18C77711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showGridLines="0" showRowColHeaders="0" zoomScale="90" zoomScaleNormal="90" workbookViewId="0">
      <pane ySplit="1" topLeftCell="A2" activePane="bottomLeft" state="frozenSplit"/>
      <selection activeCell="Q26" sqref="Q26"/>
      <selection pane="bottomLeft"/>
    </sheetView>
  </sheetViews>
  <sheetFormatPr baseColWidth="10" defaultRowHeight="12.75" x14ac:dyDescent="0.2"/>
  <cols>
    <col min="1" max="1" width="11.42578125" style="136"/>
    <col min="2" max="2" width="11.7109375" style="136" bestFit="1" customWidth="1"/>
    <col min="3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2C15554D-CF8E-4594-A66A-4A8B3DA4EB83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"/>
  <sheetViews>
    <sheetView showGridLines="0" showRowColHeaders="0" zoomScale="90" zoomScaleNormal="90" workbookViewId="0">
      <pane ySplit="1" topLeftCell="A2" activePane="bottomLeft" state="frozenSplit"/>
      <selection activeCell="Q26" sqref="Q26"/>
      <selection pane="bottomLeft"/>
    </sheetView>
  </sheetViews>
  <sheetFormatPr baseColWidth="10" defaultRowHeight="12.75" x14ac:dyDescent="0.2"/>
  <cols>
    <col min="1" max="1" width="11.42578125" style="136"/>
    <col min="2" max="2" width="11.42578125" style="136" bestFit="1" customWidth="1"/>
    <col min="3" max="16384" width="11.42578125" style="136"/>
  </cols>
  <sheetData>
    <row r="1" spans="1:2" x14ac:dyDescent="0.2">
      <c r="A1" s="181" t="s">
        <v>31</v>
      </c>
      <c r="B1" s="72" t="s">
        <v>29</v>
      </c>
    </row>
  </sheetData>
  <sheetProtection sheet="1" objects="1" scenarios="1"/>
  <hyperlinks>
    <hyperlink ref="B1" location="Zentrale!A15" display="Zur Zentrale" xr:uid="{00000000-0004-0000-0700-000000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scale="90" orientation="landscape" horizontalDpi="4294967293" verticalDpi="300" r:id="rId1"/>
  <headerFooter alignWithMargins="0">
    <oddHeader>&amp;C&amp;"Calibri,Standard"&amp;A &amp;D</oddHeader>
    <oddFooter xml:space="preserve">&amp;C&amp;F aus XG200   © Auvista Verlag München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9"/>
  <sheetViews>
    <sheetView showGridLines="0" showRowColHeaders="0" workbookViewId="0">
      <pane ySplit="2" topLeftCell="A3" activePane="bottomLeft" state="frozenSplit"/>
      <selection pane="bottomLeft" activeCell="A3" sqref="A3"/>
    </sheetView>
  </sheetViews>
  <sheetFormatPr baseColWidth="10" defaultRowHeight="12.75" x14ac:dyDescent="0.2"/>
  <cols>
    <col min="1" max="1" width="11.42578125" style="55"/>
    <col min="2" max="2" width="1.5703125" style="55" customWidth="1"/>
    <col min="3" max="3" width="12" style="73" customWidth="1"/>
    <col min="4" max="4" width="2.42578125" style="55" customWidth="1"/>
    <col min="5" max="5" width="13.5703125" style="55" customWidth="1"/>
    <col min="6" max="6" width="5.140625" style="55" customWidth="1"/>
    <col min="7" max="7" width="11.42578125" style="55"/>
    <col min="8" max="8" width="15.42578125" style="55" customWidth="1"/>
    <col min="9" max="9" width="11.42578125" style="55"/>
    <col min="10" max="10" width="17.85546875" style="55" customWidth="1"/>
    <col min="11" max="16384" width="11.42578125" style="55"/>
  </cols>
  <sheetData>
    <row r="1" spans="1:10" x14ac:dyDescent="0.2">
      <c r="A1" s="62" t="s">
        <v>31</v>
      </c>
      <c r="C1" s="114" t="s">
        <v>38</v>
      </c>
    </row>
    <row r="2" spans="1:10" ht="30" customHeight="1" x14ac:dyDescent="0.2">
      <c r="B2" s="118"/>
      <c r="C2" s="106"/>
      <c r="D2" s="106"/>
      <c r="E2" s="119" t="s">
        <v>226</v>
      </c>
      <c r="F2" s="106"/>
      <c r="G2" s="106"/>
      <c r="H2" s="106"/>
      <c r="I2" s="106"/>
      <c r="J2" s="106"/>
    </row>
    <row r="3" spans="1:10" x14ac:dyDescent="0.2">
      <c r="A3" s="115"/>
      <c r="B3" s="102"/>
      <c r="C3" s="74"/>
      <c r="D3" s="25"/>
      <c r="E3" s="25"/>
      <c r="F3" s="25"/>
      <c r="G3" s="25"/>
      <c r="H3" s="25"/>
      <c r="I3" s="25"/>
      <c r="J3" s="97"/>
    </row>
    <row r="4" spans="1:10" hidden="1" x14ac:dyDescent="0.2">
      <c r="A4" s="116" t="s">
        <v>31</v>
      </c>
      <c r="B4" s="102" t="s">
        <v>31</v>
      </c>
      <c r="C4" s="25"/>
      <c r="D4" s="25"/>
      <c r="E4" s="25"/>
      <c r="F4" s="25"/>
      <c r="G4" s="25"/>
      <c r="H4" s="25"/>
      <c r="I4" s="25"/>
      <c r="J4" s="97"/>
    </row>
    <row r="5" spans="1:10" x14ac:dyDescent="0.2">
      <c r="A5" s="115"/>
      <c r="B5" s="100"/>
      <c r="C5" s="75" t="s">
        <v>225</v>
      </c>
      <c r="D5" s="25"/>
      <c r="E5" s="76" t="s">
        <v>224</v>
      </c>
      <c r="F5" s="25"/>
      <c r="G5" s="25"/>
      <c r="H5" s="25"/>
      <c r="I5" s="25"/>
      <c r="J5" s="97"/>
    </row>
    <row r="6" spans="1:10" x14ac:dyDescent="0.2">
      <c r="A6" s="115"/>
      <c r="B6" s="100"/>
      <c r="C6" s="77"/>
      <c r="D6" s="25"/>
      <c r="E6" s="25"/>
      <c r="F6" s="25"/>
      <c r="G6" s="25"/>
      <c r="H6" s="25"/>
      <c r="I6" s="25"/>
      <c r="J6" s="97"/>
    </row>
    <row r="7" spans="1:10" ht="18.75" x14ac:dyDescent="0.3">
      <c r="A7" s="115"/>
      <c r="B7" s="100"/>
      <c r="C7" s="77"/>
      <c r="D7" s="25"/>
      <c r="E7" s="78" t="s">
        <v>233</v>
      </c>
      <c r="F7" s="25"/>
      <c r="G7" s="25"/>
      <c r="H7" s="25"/>
      <c r="I7" s="25"/>
      <c r="J7" s="97"/>
    </row>
    <row r="8" spans="1:10" x14ac:dyDescent="0.2">
      <c r="A8" s="115"/>
      <c r="B8" s="100"/>
      <c r="C8" s="77"/>
      <c r="D8" s="25"/>
      <c r="E8" s="25" t="s">
        <v>223</v>
      </c>
      <c r="F8" s="25"/>
      <c r="G8" s="25"/>
      <c r="H8" s="25"/>
      <c r="I8" s="25"/>
      <c r="J8" s="97"/>
    </row>
    <row r="9" spans="1:10" x14ac:dyDescent="0.2">
      <c r="A9" s="115"/>
      <c r="B9" s="100"/>
      <c r="C9" s="77"/>
      <c r="D9" s="25"/>
      <c r="E9" s="25" t="s">
        <v>222</v>
      </c>
      <c r="F9" s="25"/>
      <c r="G9" s="25"/>
      <c r="H9" s="25"/>
      <c r="I9" s="25"/>
      <c r="J9" s="97"/>
    </row>
    <row r="10" spans="1:10" x14ac:dyDescent="0.2">
      <c r="A10" s="115"/>
      <c r="B10" s="100"/>
      <c r="C10" s="77"/>
      <c r="D10" s="25"/>
      <c r="E10" s="25" t="s">
        <v>221</v>
      </c>
      <c r="F10" s="25"/>
      <c r="G10" s="25"/>
      <c r="H10" s="25"/>
      <c r="I10" s="25"/>
      <c r="J10" s="97"/>
    </row>
    <row r="11" spans="1:10" x14ac:dyDescent="0.2">
      <c r="A11" s="115"/>
      <c r="B11" s="100"/>
      <c r="C11" s="77"/>
      <c r="D11" s="25"/>
      <c r="E11" s="25" t="s">
        <v>220</v>
      </c>
      <c r="F11" s="25"/>
      <c r="G11" s="25"/>
      <c r="H11" s="25"/>
      <c r="I11" s="25"/>
      <c r="J11" s="97"/>
    </row>
    <row r="12" spans="1:10" x14ac:dyDescent="0.2">
      <c r="A12" s="115"/>
      <c r="B12" s="100"/>
      <c r="C12" s="77"/>
      <c r="D12" s="25"/>
      <c r="E12" s="25" t="s">
        <v>219</v>
      </c>
      <c r="F12" s="25"/>
      <c r="G12" s="25"/>
      <c r="H12" s="25"/>
      <c r="I12" s="25"/>
      <c r="J12" s="97"/>
    </row>
    <row r="13" spans="1:10" x14ac:dyDescent="0.2">
      <c r="A13" s="115"/>
      <c r="B13" s="100"/>
      <c r="C13" s="77"/>
      <c r="D13" s="25"/>
      <c r="E13" s="25" t="s">
        <v>218</v>
      </c>
      <c r="F13" s="25"/>
      <c r="G13" s="25"/>
      <c r="H13" s="25"/>
      <c r="I13" s="25"/>
      <c r="J13" s="97"/>
    </row>
    <row r="14" spans="1:10" x14ac:dyDescent="0.2">
      <c r="A14" s="115"/>
      <c r="B14" s="100"/>
      <c r="C14" s="77"/>
      <c r="D14" s="25"/>
      <c r="E14" s="25" t="s">
        <v>217</v>
      </c>
      <c r="F14" s="25"/>
      <c r="G14" s="25"/>
      <c r="H14" s="25"/>
      <c r="I14" s="25"/>
      <c r="J14" s="97"/>
    </row>
    <row r="15" spans="1:10" x14ac:dyDescent="0.2">
      <c r="A15" s="115"/>
      <c r="B15" s="100"/>
      <c r="C15" s="77"/>
      <c r="D15" s="25"/>
      <c r="E15" s="25" t="s">
        <v>216</v>
      </c>
      <c r="F15" s="25"/>
      <c r="G15" s="25"/>
      <c r="H15" s="25"/>
      <c r="I15" s="25"/>
      <c r="J15" s="97"/>
    </row>
    <row r="16" spans="1:10" x14ac:dyDescent="0.2">
      <c r="A16" s="115"/>
      <c r="B16" s="100"/>
      <c r="C16" s="77"/>
      <c r="D16" s="25"/>
      <c r="E16" s="25" t="s">
        <v>215</v>
      </c>
      <c r="F16" s="25"/>
      <c r="G16" s="25"/>
      <c r="H16" s="25"/>
      <c r="I16" s="25"/>
      <c r="J16" s="97"/>
    </row>
    <row r="17" spans="1:10" x14ac:dyDescent="0.2">
      <c r="A17" s="115"/>
      <c r="B17" s="100"/>
      <c r="C17" s="77"/>
      <c r="D17" s="25"/>
      <c r="E17" s="25"/>
      <c r="F17" s="25"/>
      <c r="G17" s="25"/>
      <c r="H17" s="25"/>
      <c r="I17" s="25"/>
      <c r="J17" s="97"/>
    </row>
    <row r="18" spans="1:10" x14ac:dyDescent="0.2">
      <c r="A18" s="115"/>
      <c r="B18" s="100"/>
      <c r="C18" s="79" t="s">
        <v>122</v>
      </c>
      <c r="D18" s="25"/>
      <c r="E18" s="25" t="s">
        <v>214</v>
      </c>
      <c r="F18" s="25"/>
      <c r="G18" s="25"/>
      <c r="H18" s="25"/>
      <c r="I18" s="25"/>
      <c r="J18" s="97"/>
    </row>
    <row r="19" spans="1:10" x14ac:dyDescent="0.2">
      <c r="A19" s="115"/>
      <c r="B19" s="100"/>
      <c r="C19" s="77"/>
      <c r="D19" s="25"/>
      <c r="E19" s="25" t="s">
        <v>213</v>
      </c>
      <c r="F19" s="25"/>
      <c r="G19" s="25"/>
      <c r="H19" s="25"/>
      <c r="I19" s="25"/>
      <c r="J19" s="97"/>
    </row>
    <row r="20" spans="1:10" x14ac:dyDescent="0.2">
      <c r="A20" s="115"/>
      <c r="B20" s="100"/>
      <c r="C20" s="77"/>
      <c r="D20" s="25"/>
      <c r="E20" s="25" t="s">
        <v>212</v>
      </c>
      <c r="F20" s="25"/>
      <c r="G20" s="25"/>
      <c r="H20" s="25"/>
      <c r="I20" s="25"/>
      <c r="J20" s="97"/>
    </row>
    <row r="21" spans="1:10" x14ac:dyDescent="0.2">
      <c r="A21" s="115"/>
      <c r="B21" s="100"/>
      <c r="C21" s="77"/>
      <c r="D21" s="25"/>
      <c r="E21" s="25" t="s">
        <v>211</v>
      </c>
      <c r="F21" s="25"/>
      <c r="G21" s="25"/>
      <c r="H21" s="25"/>
      <c r="I21" s="25"/>
      <c r="J21" s="97"/>
    </row>
    <row r="22" spans="1:10" x14ac:dyDescent="0.2">
      <c r="A22" s="115"/>
      <c r="B22" s="100"/>
      <c r="C22" s="77"/>
      <c r="D22" s="25"/>
      <c r="E22" s="25"/>
      <c r="F22" s="25"/>
      <c r="G22" s="25"/>
      <c r="H22" s="25"/>
      <c r="I22" s="25"/>
      <c r="J22" s="97"/>
    </row>
    <row r="23" spans="1:10" ht="18.75" x14ac:dyDescent="0.3">
      <c r="A23" s="115"/>
      <c r="B23" s="100"/>
      <c r="C23" s="80" t="s">
        <v>210</v>
      </c>
      <c r="D23" s="81"/>
      <c r="E23" s="81"/>
      <c r="F23" s="25"/>
      <c r="G23" s="25"/>
      <c r="H23" s="25"/>
      <c r="I23" s="25"/>
      <c r="J23" s="97"/>
    </row>
    <row r="24" spans="1:10" x14ac:dyDescent="0.2">
      <c r="A24" s="115"/>
      <c r="B24" s="100"/>
      <c r="C24" s="82"/>
      <c r="D24" s="81"/>
      <c r="E24" s="81"/>
      <c r="F24" s="25"/>
      <c r="G24" s="25"/>
      <c r="H24" s="25"/>
      <c r="I24" s="25"/>
      <c r="J24" s="97"/>
    </row>
    <row r="25" spans="1:10" x14ac:dyDescent="0.2">
      <c r="A25" s="115"/>
      <c r="B25" s="100"/>
      <c r="C25" s="82"/>
      <c r="D25" s="81"/>
      <c r="E25" s="81" t="s">
        <v>209</v>
      </c>
      <c r="F25" s="25"/>
      <c r="G25" s="25"/>
      <c r="H25" s="25"/>
      <c r="I25" s="25"/>
      <c r="J25" s="97"/>
    </row>
    <row r="26" spans="1:10" x14ac:dyDescent="0.2">
      <c r="A26" s="115"/>
      <c r="B26" s="100"/>
      <c r="C26" s="82"/>
      <c r="D26" s="81"/>
      <c r="E26" s="81" t="s">
        <v>208</v>
      </c>
      <c r="F26" s="25"/>
      <c r="G26" s="25"/>
      <c r="H26" s="25"/>
      <c r="I26" s="25"/>
      <c r="J26" s="97"/>
    </row>
    <row r="27" spans="1:10" x14ac:dyDescent="0.2">
      <c r="A27" s="115"/>
      <c r="B27" s="100"/>
      <c r="C27" s="82"/>
      <c r="D27" s="81"/>
      <c r="E27" s="81" t="s">
        <v>207</v>
      </c>
      <c r="F27" s="25"/>
      <c r="G27" s="25"/>
      <c r="H27" s="25"/>
      <c r="I27" s="25"/>
      <c r="J27" s="97"/>
    </row>
    <row r="28" spans="1:10" x14ac:dyDescent="0.2">
      <c r="A28" s="115"/>
      <c r="B28" s="100"/>
      <c r="C28" s="82"/>
      <c r="D28" s="81"/>
      <c r="E28" s="81" t="s">
        <v>206</v>
      </c>
      <c r="F28" s="25"/>
      <c r="G28" s="25"/>
      <c r="H28" s="25"/>
      <c r="I28" s="25"/>
      <c r="J28" s="97"/>
    </row>
    <row r="29" spans="1:10" x14ac:dyDescent="0.2">
      <c r="A29" s="115"/>
      <c r="B29" s="100"/>
      <c r="C29" s="74"/>
      <c r="D29" s="83"/>
      <c r="E29" s="83"/>
      <c r="F29" s="25"/>
      <c r="G29" s="25"/>
      <c r="H29" s="25"/>
      <c r="I29" s="25"/>
      <c r="J29" s="97"/>
    </row>
    <row r="30" spans="1:10" ht="18.75" x14ac:dyDescent="0.3">
      <c r="A30" s="115"/>
      <c r="B30" s="100"/>
      <c r="C30" s="80" t="s">
        <v>205</v>
      </c>
      <c r="D30" s="83"/>
      <c r="E30" s="83"/>
      <c r="F30" s="25"/>
      <c r="G30" s="25"/>
      <c r="H30" s="25"/>
      <c r="I30" s="25"/>
      <c r="J30" s="97"/>
    </row>
    <row r="31" spans="1:10" x14ac:dyDescent="0.2">
      <c r="A31" s="115"/>
      <c r="B31" s="100"/>
      <c r="C31" s="74"/>
      <c r="D31" s="83"/>
      <c r="E31" s="83"/>
      <c r="F31" s="25"/>
      <c r="G31" s="25"/>
      <c r="H31" s="25"/>
      <c r="I31" s="25"/>
      <c r="J31" s="97"/>
    </row>
    <row r="32" spans="1:10" x14ac:dyDescent="0.2">
      <c r="A32" s="115"/>
      <c r="B32" s="100"/>
      <c r="C32" s="74"/>
      <c r="D32" s="83"/>
      <c r="E32" s="83" t="s">
        <v>204</v>
      </c>
      <c r="F32" s="25"/>
      <c r="G32" s="25"/>
      <c r="H32" s="25"/>
      <c r="I32" s="25"/>
      <c r="J32" s="97"/>
    </row>
    <row r="33" spans="1:10" x14ac:dyDescent="0.2">
      <c r="A33" s="115"/>
      <c r="B33" s="100"/>
      <c r="C33" s="74"/>
      <c r="D33" s="83"/>
      <c r="E33" s="83" t="s">
        <v>203</v>
      </c>
      <c r="F33" s="25"/>
      <c r="G33" s="25"/>
      <c r="H33" s="25"/>
      <c r="I33" s="25"/>
      <c r="J33" s="97"/>
    </row>
    <row r="34" spans="1:10" x14ac:dyDescent="0.2">
      <c r="A34" s="115"/>
      <c r="B34" s="100"/>
      <c r="C34" s="74"/>
      <c r="D34" s="83"/>
      <c r="E34" s="83" t="s">
        <v>202</v>
      </c>
      <c r="F34" s="25"/>
      <c r="G34" s="25"/>
      <c r="H34" s="25"/>
      <c r="I34" s="25"/>
      <c r="J34" s="97"/>
    </row>
    <row r="35" spans="1:10" x14ac:dyDescent="0.2">
      <c r="A35" s="115"/>
      <c r="B35" s="100"/>
      <c r="C35" s="74"/>
      <c r="D35" s="83"/>
      <c r="E35" s="83"/>
      <c r="F35" s="25"/>
      <c r="G35" s="25"/>
      <c r="H35" s="25"/>
      <c r="I35" s="25"/>
      <c r="J35" s="97"/>
    </row>
    <row r="36" spans="1:10" x14ac:dyDescent="0.2">
      <c r="A36" s="115"/>
      <c r="B36" s="100"/>
      <c r="C36" s="74"/>
      <c r="D36" s="83"/>
      <c r="E36" s="83" t="s">
        <v>201</v>
      </c>
      <c r="F36" s="25"/>
      <c r="G36" s="25"/>
      <c r="H36" s="25"/>
      <c r="I36" s="25"/>
      <c r="J36" s="97"/>
    </row>
    <row r="37" spans="1:10" x14ac:dyDescent="0.2">
      <c r="A37" s="115"/>
      <c r="B37" s="100"/>
      <c r="C37" s="74"/>
      <c r="D37" s="83"/>
      <c r="E37" s="83" t="s">
        <v>200</v>
      </c>
      <c r="F37" s="25"/>
      <c r="G37" s="25"/>
      <c r="H37" s="25"/>
      <c r="I37" s="25"/>
      <c r="J37" s="97"/>
    </row>
    <row r="38" spans="1:10" x14ac:dyDescent="0.2">
      <c r="A38" s="115"/>
      <c r="B38" s="100"/>
      <c r="C38" s="74"/>
      <c r="D38" s="83"/>
      <c r="E38" s="83" t="s">
        <v>199</v>
      </c>
      <c r="F38" s="25"/>
      <c r="G38" s="25"/>
      <c r="H38" s="25"/>
      <c r="I38" s="25"/>
      <c r="J38" s="97"/>
    </row>
    <row r="39" spans="1:10" x14ac:dyDescent="0.2">
      <c r="A39" s="115"/>
      <c r="B39" s="100"/>
      <c r="C39" s="74"/>
      <c r="D39" s="83"/>
      <c r="E39" s="83" t="s">
        <v>198</v>
      </c>
      <c r="F39" s="25"/>
      <c r="G39" s="25"/>
      <c r="H39" s="25"/>
      <c r="I39" s="25"/>
      <c r="J39" s="97"/>
    </row>
    <row r="40" spans="1:10" x14ac:dyDescent="0.2">
      <c r="A40" s="115"/>
      <c r="B40" s="100"/>
      <c r="C40" s="74"/>
      <c r="D40" s="83"/>
      <c r="E40" s="83" t="s">
        <v>197</v>
      </c>
      <c r="F40" s="25"/>
      <c r="G40" s="25"/>
      <c r="H40" s="25"/>
      <c r="I40" s="25"/>
      <c r="J40" s="97"/>
    </row>
    <row r="41" spans="1:10" x14ac:dyDescent="0.2">
      <c r="A41" s="115"/>
      <c r="B41" s="100"/>
      <c r="C41" s="74"/>
      <c r="D41" s="83"/>
      <c r="E41" s="83"/>
      <c r="F41" s="25"/>
      <c r="G41" s="25"/>
      <c r="H41" s="25"/>
      <c r="I41" s="25"/>
      <c r="J41" s="97"/>
    </row>
    <row r="42" spans="1:10" x14ac:dyDescent="0.2">
      <c r="A42" s="115"/>
      <c r="B42" s="103"/>
      <c r="C42" s="83"/>
      <c r="D42" s="83"/>
      <c r="E42" s="9" t="s">
        <v>196</v>
      </c>
      <c r="F42" s="25"/>
      <c r="G42" s="25"/>
      <c r="H42" s="25"/>
      <c r="I42" s="25"/>
      <c r="J42" s="97"/>
    </row>
    <row r="43" spans="1:10" x14ac:dyDescent="0.2">
      <c r="A43" s="115"/>
      <c r="B43" s="100"/>
      <c r="C43" s="83"/>
      <c r="D43" s="83"/>
      <c r="E43" s="9" t="s">
        <v>195</v>
      </c>
      <c r="F43" s="25"/>
      <c r="G43" s="25"/>
      <c r="H43" s="25"/>
      <c r="I43" s="25"/>
      <c r="J43" s="97"/>
    </row>
    <row r="44" spans="1:10" x14ac:dyDescent="0.2">
      <c r="A44" s="115"/>
      <c r="B44" s="100"/>
      <c r="C44" s="74"/>
      <c r="D44" s="83"/>
      <c r="E44" s="9" t="s">
        <v>194</v>
      </c>
      <c r="F44" s="25"/>
      <c r="G44" s="25"/>
      <c r="H44" s="25"/>
      <c r="I44" s="25"/>
      <c r="J44" s="97"/>
    </row>
    <row r="45" spans="1:10" x14ac:dyDescent="0.2">
      <c r="A45" s="115"/>
      <c r="B45" s="100"/>
      <c r="C45" s="84" t="s">
        <v>18</v>
      </c>
      <c r="D45" s="85"/>
      <c r="E45" s="86" t="s">
        <v>193</v>
      </c>
      <c r="F45" s="25"/>
      <c r="G45" s="25"/>
      <c r="H45" s="25"/>
      <c r="I45" s="25"/>
      <c r="J45" s="97"/>
    </row>
    <row r="46" spans="1:10" x14ac:dyDescent="0.2">
      <c r="A46" s="115"/>
      <c r="B46" s="100"/>
      <c r="C46" s="87"/>
      <c r="D46" s="88" t="s">
        <v>110</v>
      </c>
      <c r="E46" s="86" t="s">
        <v>192</v>
      </c>
      <c r="F46" s="25"/>
      <c r="G46" s="25"/>
      <c r="H46" s="25"/>
      <c r="I46" s="25"/>
      <c r="J46" s="97"/>
    </row>
    <row r="47" spans="1:10" x14ac:dyDescent="0.2">
      <c r="A47" s="115"/>
      <c r="B47" s="100"/>
      <c r="C47" s="74"/>
      <c r="D47" s="83"/>
      <c r="E47" s="86" t="s">
        <v>191</v>
      </c>
      <c r="F47" s="25"/>
      <c r="G47" s="25"/>
      <c r="H47" s="25"/>
      <c r="I47" s="25"/>
      <c r="J47" s="97"/>
    </row>
    <row r="48" spans="1:10" x14ac:dyDescent="0.2">
      <c r="A48" s="115"/>
      <c r="B48" s="100"/>
      <c r="C48" s="74"/>
      <c r="D48" s="83"/>
      <c r="E48" s="83"/>
      <c r="F48" s="25"/>
      <c r="G48" s="25"/>
      <c r="H48" s="25"/>
      <c r="I48" s="25"/>
      <c r="J48" s="97"/>
    </row>
    <row r="49" spans="1:10" hidden="1" x14ac:dyDescent="0.2">
      <c r="A49" s="115"/>
      <c r="B49" s="100"/>
      <c r="C49" s="89"/>
      <c r="D49" s="83"/>
      <c r="E49" s="83"/>
      <c r="F49" s="25"/>
      <c r="G49" s="25"/>
      <c r="H49" s="25"/>
      <c r="I49" s="25"/>
      <c r="J49" s="97"/>
    </row>
    <row r="50" spans="1:10" hidden="1" x14ac:dyDescent="0.2">
      <c r="A50" s="115"/>
      <c r="B50" s="100"/>
      <c r="C50" s="74"/>
      <c r="D50" s="83"/>
      <c r="E50" s="83"/>
      <c r="F50" s="25"/>
      <c r="G50" s="25"/>
      <c r="H50" s="25"/>
      <c r="I50" s="25"/>
      <c r="J50" s="97"/>
    </row>
    <row r="51" spans="1:10" hidden="1" x14ac:dyDescent="0.2">
      <c r="A51" s="115"/>
      <c r="B51" s="100"/>
      <c r="C51" s="74"/>
      <c r="D51" s="83"/>
      <c r="E51" s="83"/>
      <c r="F51" s="25"/>
      <c r="G51" s="25"/>
      <c r="H51" s="25"/>
      <c r="I51" s="25"/>
      <c r="J51" s="97"/>
    </row>
    <row r="52" spans="1:10" x14ac:dyDescent="0.2">
      <c r="A52" s="115"/>
      <c r="B52" s="100"/>
      <c r="C52" s="74"/>
      <c r="D52" s="83"/>
      <c r="E52" s="83"/>
      <c r="F52" s="25"/>
      <c r="G52" s="25"/>
      <c r="H52" s="25"/>
      <c r="I52" s="25"/>
      <c r="J52" s="97"/>
    </row>
    <row r="53" spans="1:10" ht="18.75" x14ac:dyDescent="0.3">
      <c r="A53" s="115"/>
      <c r="B53" s="100"/>
      <c r="C53" s="80" t="s">
        <v>190</v>
      </c>
      <c r="D53" s="83"/>
      <c r="E53" s="83"/>
      <c r="F53" s="25"/>
      <c r="G53" s="25"/>
      <c r="H53" s="25"/>
      <c r="I53" s="25"/>
      <c r="J53" s="97"/>
    </row>
    <row r="54" spans="1:10" x14ac:dyDescent="0.2">
      <c r="A54" s="115"/>
      <c r="B54" s="100"/>
      <c r="C54" s="74"/>
      <c r="D54" s="83"/>
      <c r="E54" s="83"/>
      <c r="F54" s="25"/>
      <c r="G54" s="25"/>
      <c r="H54" s="25"/>
      <c r="I54" s="25"/>
      <c r="J54" s="97"/>
    </row>
    <row r="55" spans="1:10" x14ac:dyDescent="0.2">
      <c r="A55" s="115"/>
      <c r="B55" s="100"/>
      <c r="C55" s="74"/>
      <c r="D55" s="83"/>
      <c r="E55" s="83" t="s">
        <v>189</v>
      </c>
      <c r="F55" s="25"/>
      <c r="G55" s="25"/>
      <c r="H55" s="25"/>
      <c r="I55" s="25"/>
      <c r="J55" s="97"/>
    </row>
    <row r="56" spans="1:10" x14ac:dyDescent="0.2">
      <c r="A56" s="115"/>
      <c r="B56" s="100"/>
      <c r="C56" s="74"/>
      <c r="D56" s="83"/>
      <c r="E56" s="83" t="s">
        <v>188</v>
      </c>
      <c r="F56" s="25"/>
      <c r="G56" s="25"/>
      <c r="H56" s="25"/>
      <c r="I56" s="25"/>
      <c r="J56" s="97"/>
    </row>
    <row r="57" spans="1:10" x14ac:dyDescent="0.2">
      <c r="A57" s="115"/>
      <c r="B57" s="100"/>
      <c r="C57" s="74"/>
      <c r="D57" s="83"/>
      <c r="E57" s="83" t="s">
        <v>187</v>
      </c>
      <c r="F57" s="25"/>
      <c r="G57" s="25"/>
      <c r="H57" s="25"/>
      <c r="I57" s="25"/>
      <c r="J57" s="97"/>
    </row>
    <row r="58" spans="1:10" x14ac:dyDescent="0.2">
      <c r="A58" s="115"/>
      <c r="B58" s="100"/>
      <c r="C58" s="74"/>
      <c r="D58" s="83"/>
      <c r="E58" s="83" t="s">
        <v>186</v>
      </c>
      <c r="F58" s="25"/>
      <c r="G58" s="25"/>
      <c r="H58" s="25"/>
      <c r="I58" s="25"/>
      <c r="J58" s="97"/>
    </row>
    <row r="59" spans="1:10" x14ac:dyDescent="0.2">
      <c r="A59" s="115"/>
      <c r="B59" s="100"/>
      <c r="C59" s="74"/>
      <c r="D59" s="83"/>
      <c r="E59" s="83" t="s">
        <v>185</v>
      </c>
      <c r="F59" s="25"/>
      <c r="G59" s="25"/>
      <c r="H59" s="25"/>
      <c r="I59" s="25"/>
      <c r="J59" s="97"/>
    </row>
    <row r="60" spans="1:10" x14ac:dyDescent="0.2">
      <c r="A60" s="115"/>
      <c r="B60" s="100"/>
      <c r="C60" s="74"/>
      <c r="D60" s="83"/>
      <c r="E60" s="83" t="s">
        <v>184</v>
      </c>
      <c r="F60" s="25"/>
      <c r="G60" s="25"/>
      <c r="H60" s="25"/>
      <c r="I60" s="25"/>
      <c r="J60" s="97"/>
    </row>
    <row r="61" spans="1:10" x14ac:dyDescent="0.2">
      <c r="A61" s="115"/>
      <c r="B61" s="100"/>
      <c r="C61" s="74"/>
      <c r="D61" s="83"/>
      <c r="E61" s="83" t="s">
        <v>183</v>
      </c>
      <c r="F61" s="25"/>
      <c r="G61" s="25"/>
      <c r="H61" s="25"/>
      <c r="I61" s="25"/>
      <c r="J61" s="97"/>
    </row>
    <row r="62" spans="1:10" x14ac:dyDescent="0.2">
      <c r="A62" s="115"/>
      <c r="B62" s="100"/>
      <c r="C62" s="74"/>
      <c r="D62" s="83"/>
      <c r="E62" s="83" t="s">
        <v>182</v>
      </c>
      <c r="F62" s="25"/>
      <c r="G62" s="25"/>
      <c r="H62" s="25"/>
      <c r="I62" s="25"/>
      <c r="J62" s="97"/>
    </row>
    <row r="63" spans="1:10" x14ac:dyDescent="0.2">
      <c r="A63" s="115"/>
      <c r="B63" s="100"/>
      <c r="C63" s="74"/>
      <c r="D63" s="83"/>
      <c r="E63" s="83"/>
      <c r="F63" s="25"/>
      <c r="G63" s="25"/>
      <c r="H63" s="25"/>
      <c r="I63" s="25"/>
      <c r="J63" s="97"/>
    </row>
    <row r="64" spans="1:10" ht="18.75" x14ac:dyDescent="0.3">
      <c r="A64" s="115"/>
      <c r="B64" s="100"/>
      <c r="C64" s="80" t="s">
        <v>181</v>
      </c>
      <c r="D64" s="83"/>
      <c r="E64" s="83"/>
      <c r="F64" s="25"/>
      <c r="G64" s="25"/>
      <c r="H64" s="25"/>
      <c r="I64" s="25"/>
      <c r="J64" s="97"/>
    </row>
    <row r="65" spans="1:10" x14ac:dyDescent="0.2">
      <c r="A65" s="115"/>
      <c r="B65" s="100"/>
      <c r="C65" s="77"/>
      <c r="D65" s="25"/>
      <c r="E65" s="25"/>
      <c r="F65" s="25"/>
      <c r="G65" s="25"/>
      <c r="H65" s="25"/>
      <c r="I65" s="25"/>
      <c r="J65" s="97"/>
    </row>
    <row r="66" spans="1:10" x14ac:dyDescent="0.2">
      <c r="A66" s="115"/>
      <c r="B66" s="100"/>
      <c r="C66" s="75" t="s">
        <v>180</v>
      </c>
      <c r="D66" s="90"/>
      <c r="E66" s="25" t="s">
        <v>179</v>
      </c>
      <c r="F66" s="25"/>
      <c r="G66" s="25"/>
      <c r="H66" s="25"/>
      <c r="I66" s="25"/>
      <c r="J66" s="97"/>
    </row>
    <row r="67" spans="1:10" x14ac:dyDescent="0.2">
      <c r="A67" s="115"/>
      <c r="B67" s="100"/>
      <c r="C67" s="77"/>
      <c r="D67" s="90"/>
      <c r="E67" s="25" t="s">
        <v>178</v>
      </c>
      <c r="F67" s="25"/>
      <c r="G67" s="25"/>
      <c r="H67" s="25"/>
      <c r="I67" s="25"/>
      <c r="J67" s="97"/>
    </row>
    <row r="68" spans="1:10" x14ac:dyDescent="0.2">
      <c r="A68" s="115"/>
      <c r="B68" s="100"/>
      <c r="C68" s="77"/>
      <c r="D68" s="90"/>
      <c r="E68" s="25"/>
      <c r="F68" s="25"/>
      <c r="G68" s="25"/>
      <c r="H68" s="25"/>
      <c r="I68" s="25"/>
      <c r="J68" s="97"/>
    </row>
    <row r="69" spans="1:10" x14ac:dyDescent="0.2">
      <c r="A69" s="115"/>
      <c r="B69" s="100"/>
      <c r="C69" s="75" t="s">
        <v>177</v>
      </c>
      <c r="D69" s="90"/>
      <c r="E69" s="25" t="s">
        <v>176</v>
      </c>
      <c r="F69" s="25"/>
      <c r="G69" s="25"/>
      <c r="H69" s="25"/>
      <c r="I69" s="25"/>
      <c r="J69" s="97"/>
    </row>
    <row r="70" spans="1:10" x14ac:dyDescent="0.2">
      <c r="A70" s="115"/>
      <c r="B70" s="100"/>
      <c r="C70" s="77"/>
      <c r="D70" s="90"/>
      <c r="E70" s="25" t="s">
        <v>175</v>
      </c>
      <c r="F70" s="25"/>
      <c r="G70" s="25"/>
      <c r="H70" s="25"/>
      <c r="I70" s="25"/>
      <c r="J70" s="97"/>
    </row>
    <row r="71" spans="1:10" x14ac:dyDescent="0.2">
      <c r="A71" s="115"/>
      <c r="B71" s="100"/>
      <c r="C71" s="77"/>
      <c r="D71" s="90"/>
      <c r="E71" s="25"/>
      <c r="F71" s="25"/>
      <c r="G71" s="25"/>
      <c r="H71" s="25"/>
      <c r="I71" s="25"/>
      <c r="J71" s="97"/>
    </row>
    <row r="72" spans="1:10" x14ac:dyDescent="0.2">
      <c r="A72" s="115"/>
      <c r="B72" s="100"/>
      <c r="C72" s="77"/>
      <c r="D72" s="90"/>
      <c r="E72" s="25" t="s">
        <v>174</v>
      </c>
      <c r="F72" s="25"/>
      <c r="G72" s="25"/>
      <c r="H72" s="25"/>
      <c r="I72" s="25"/>
      <c r="J72" s="97"/>
    </row>
    <row r="73" spans="1:10" x14ac:dyDescent="0.2">
      <c r="A73" s="115"/>
      <c r="B73" s="100"/>
      <c r="C73" s="77"/>
      <c r="D73" s="90"/>
      <c r="E73" s="25"/>
      <c r="F73" s="25"/>
      <c r="G73" s="25"/>
      <c r="H73" s="25"/>
      <c r="I73" s="25"/>
      <c r="J73" s="97"/>
    </row>
    <row r="74" spans="1:10" x14ac:dyDescent="0.2">
      <c r="A74" s="115"/>
      <c r="B74" s="100"/>
      <c r="C74" s="77"/>
      <c r="D74" s="90" t="s">
        <v>36</v>
      </c>
      <c r="E74" s="25"/>
      <c r="F74" s="25" t="s">
        <v>173</v>
      </c>
      <c r="G74" s="25"/>
      <c r="H74" s="25"/>
      <c r="I74" s="25"/>
      <c r="J74" s="97"/>
    </row>
    <row r="75" spans="1:10" x14ac:dyDescent="0.2">
      <c r="A75" s="115"/>
      <c r="B75" s="100"/>
      <c r="C75" s="77"/>
      <c r="D75" s="90" t="s">
        <v>35</v>
      </c>
      <c r="E75" s="25"/>
      <c r="F75" s="25" t="s">
        <v>172</v>
      </c>
      <c r="G75" s="25"/>
      <c r="H75" s="25"/>
      <c r="I75" s="25"/>
      <c r="J75" s="97"/>
    </row>
    <row r="76" spans="1:10" x14ac:dyDescent="0.2">
      <c r="A76" s="115"/>
      <c r="B76" s="100"/>
      <c r="C76" s="77"/>
      <c r="D76" s="90" t="s">
        <v>34</v>
      </c>
      <c r="E76" s="25"/>
      <c r="F76" s="25" t="s">
        <v>171</v>
      </c>
      <c r="G76" s="25"/>
      <c r="H76" s="25"/>
      <c r="I76" s="25"/>
      <c r="J76" s="97"/>
    </row>
    <row r="77" spans="1:10" x14ac:dyDescent="0.2">
      <c r="A77" s="115"/>
      <c r="B77" s="100"/>
      <c r="C77" s="77"/>
      <c r="D77" s="90"/>
      <c r="E77" s="25"/>
      <c r="F77" s="25"/>
      <c r="G77" s="25"/>
      <c r="H77" s="25"/>
      <c r="I77" s="25"/>
      <c r="J77" s="97"/>
    </row>
    <row r="78" spans="1:10" x14ac:dyDescent="0.2">
      <c r="A78" s="115"/>
      <c r="B78" s="100"/>
      <c r="C78" s="75" t="s">
        <v>170</v>
      </c>
      <c r="D78" s="91"/>
      <c r="E78" s="25" t="s">
        <v>169</v>
      </c>
      <c r="F78" s="25"/>
      <c r="G78" s="25"/>
      <c r="H78" s="25"/>
      <c r="I78" s="25"/>
      <c r="J78" s="97"/>
    </row>
    <row r="79" spans="1:10" x14ac:dyDescent="0.2">
      <c r="A79" s="115"/>
      <c r="B79" s="100"/>
      <c r="C79" s="84" t="s">
        <v>18</v>
      </c>
      <c r="D79" s="85"/>
      <c r="E79" s="25" t="s">
        <v>168</v>
      </c>
      <c r="F79" s="25"/>
      <c r="G79" s="25"/>
      <c r="H79" s="25"/>
      <c r="I79" s="25"/>
      <c r="J79" s="97"/>
    </row>
    <row r="80" spans="1:10" x14ac:dyDescent="0.2">
      <c r="A80" s="115"/>
      <c r="B80" s="100"/>
      <c r="C80" s="87"/>
      <c r="D80" s="88" t="s">
        <v>110</v>
      </c>
      <c r="E80" s="25" t="s">
        <v>167</v>
      </c>
      <c r="F80" s="25"/>
      <c r="G80" s="25"/>
      <c r="H80" s="25"/>
      <c r="I80" s="25"/>
      <c r="J80" s="97"/>
    </row>
    <row r="81" spans="1:10" x14ac:dyDescent="0.2">
      <c r="A81" s="115"/>
      <c r="B81" s="100"/>
      <c r="C81" s="77"/>
      <c r="D81" s="91"/>
      <c r="E81" s="25" t="s">
        <v>166</v>
      </c>
      <c r="F81" s="25"/>
      <c r="G81" s="25"/>
      <c r="H81" s="25"/>
      <c r="I81" s="25"/>
      <c r="J81" s="97"/>
    </row>
    <row r="82" spans="1:10" x14ac:dyDescent="0.2">
      <c r="A82" s="115"/>
      <c r="B82" s="100"/>
      <c r="C82" s="77"/>
      <c r="D82" s="90"/>
      <c r="E82" s="25"/>
      <c r="F82" s="25"/>
      <c r="G82" s="25"/>
      <c r="H82" s="25"/>
      <c r="I82" s="25"/>
      <c r="J82" s="97"/>
    </row>
    <row r="83" spans="1:10" x14ac:dyDescent="0.2">
      <c r="A83" s="115"/>
      <c r="B83" s="100"/>
      <c r="C83" s="77"/>
      <c r="D83" s="90"/>
      <c r="E83" s="25" t="s">
        <v>165</v>
      </c>
      <c r="F83" s="25"/>
      <c r="G83" s="25"/>
      <c r="H83" s="25"/>
      <c r="I83" s="25"/>
      <c r="J83" s="97"/>
    </row>
    <row r="84" spans="1:10" x14ac:dyDescent="0.2">
      <c r="A84" s="115"/>
      <c r="B84" s="100"/>
      <c r="C84" s="77"/>
      <c r="D84" s="90"/>
      <c r="E84" s="25"/>
      <c r="F84" s="25"/>
      <c r="G84" s="25"/>
      <c r="H84" s="25"/>
      <c r="I84" s="25"/>
      <c r="J84" s="97"/>
    </row>
    <row r="85" spans="1:10" x14ac:dyDescent="0.2">
      <c r="A85" s="115"/>
      <c r="B85" s="100"/>
      <c r="C85" s="77"/>
      <c r="D85" s="90" t="s">
        <v>53</v>
      </c>
      <c r="E85" s="25"/>
      <c r="F85" s="25" t="s">
        <v>164</v>
      </c>
      <c r="G85" s="25"/>
      <c r="H85" s="25"/>
      <c r="I85" s="25"/>
      <c r="J85" s="97"/>
    </row>
    <row r="86" spans="1:10" x14ac:dyDescent="0.2">
      <c r="A86" s="115"/>
      <c r="B86" s="100"/>
      <c r="C86" s="77"/>
      <c r="D86" s="90" t="s">
        <v>163</v>
      </c>
      <c r="E86" s="25"/>
      <c r="F86" s="25" t="s">
        <v>162</v>
      </c>
      <c r="G86" s="25"/>
      <c r="H86" s="25"/>
      <c r="I86" s="25"/>
      <c r="J86" s="97"/>
    </row>
    <row r="87" spans="1:10" x14ac:dyDescent="0.2">
      <c r="A87" s="115"/>
      <c r="B87" s="100"/>
      <c r="C87" s="77"/>
      <c r="D87" s="90"/>
      <c r="E87" s="25"/>
      <c r="F87" s="25" t="s">
        <v>161</v>
      </c>
      <c r="G87" s="25"/>
      <c r="H87" s="25"/>
      <c r="I87" s="25"/>
      <c r="J87" s="97"/>
    </row>
    <row r="88" spans="1:10" x14ac:dyDescent="0.2">
      <c r="A88" s="115"/>
      <c r="B88" s="100"/>
      <c r="C88" s="77"/>
      <c r="D88" s="90"/>
      <c r="E88" s="25"/>
      <c r="F88" s="25" t="s">
        <v>160</v>
      </c>
      <c r="G88" s="25"/>
      <c r="H88" s="25"/>
      <c r="I88" s="25"/>
      <c r="J88" s="97"/>
    </row>
    <row r="89" spans="1:10" x14ac:dyDescent="0.2">
      <c r="A89" s="115"/>
      <c r="B89" s="100"/>
      <c r="C89" s="77"/>
      <c r="D89" s="90"/>
      <c r="E89" s="25"/>
      <c r="F89" s="25"/>
      <c r="G89" s="25"/>
      <c r="H89" s="25"/>
      <c r="I89" s="25"/>
      <c r="J89" s="97"/>
    </row>
    <row r="90" spans="1:10" x14ac:dyDescent="0.2">
      <c r="A90" s="115"/>
      <c r="B90" s="100"/>
      <c r="C90" s="77"/>
      <c r="D90" s="113" t="s">
        <v>159</v>
      </c>
      <c r="E90" s="113" t="s">
        <v>158</v>
      </c>
      <c r="F90" s="25" t="s">
        <v>157</v>
      </c>
      <c r="G90" s="25"/>
      <c r="H90" s="25"/>
      <c r="I90" s="25"/>
      <c r="J90" s="97"/>
    </row>
    <row r="91" spans="1:10" x14ac:dyDescent="0.2">
      <c r="A91" s="115"/>
      <c r="B91" s="100"/>
      <c r="C91" s="77"/>
      <c r="D91" s="90"/>
      <c r="E91" s="25"/>
      <c r="F91" s="25" t="s">
        <v>156</v>
      </c>
      <c r="G91" s="25"/>
      <c r="H91" s="25"/>
      <c r="I91" s="25"/>
      <c r="J91" s="97"/>
    </row>
    <row r="92" spans="1:10" x14ac:dyDescent="0.2">
      <c r="A92" s="115"/>
      <c r="B92" s="100"/>
      <c r="C92" s="77"/>
      <c r="D92" s="90"/>
      <c r="E92" s="25"/>
      <c r="F92" s="25" t="s">
        <v>155</v>
      </c>
      <c r="G92" s="25"/>
      <c r="H92" s="25"/>
      <c r="I92" s="25"/>
      <c r="J92" s="97"/>
    </row>
    <row r="93" spans="1:10" x14ac:dyDescent="0.2">
      <c r="A93" s="115"/>
      <c r="B93" s="100"/>
      <c r="C93" s="77"/>
      <c r="D93" s="90"/>
      <c r="E93" s="25"/>
      <c r="F93" s="25" t="s">
        <v>154</v>
      </c>
      <c r="G93" s="25"/>
      <c r="H93" s="25"/>
      <c r="I93" s="25"/>
      <c r="J93" s="97"/>
    </row>
    <row r="94" spans="1:10" x14ac:dyDescent="0.2">
      <c r="A94" s="115"/>
      <c r="B94" s="100"/>
      <c r="C94" s="77"/>
      <c r="D94" s="90"/>
      <c r="E94" s="25"/>
      <c r="F94" s="25" t="s">
        <v>153</v>
      </c>
      <c r="G94" s="25"/>
      <c r="H94" s="25"/>
      <c r="I94" s="25"/>
      <c r="J94" s="97"/>
    </row>
    <row r="95" spans="1:10" x14ac:dyDescent="0.2">
      <c r="A95" s="115"/>
      <c r="B95" s="100"/>
      <c r="C95" s="77"/>
      <c r="D95" s="90"/>
      <c r="E95" s="25"/>
      <c r="F95" s="25" t="s">
        <v>152</v>
      </c>
      <c r="G95" s="25"/>
      <c r="H95" s="25"/>
      <c r="I95" s="25"/>
      <c r="J95" s="97"/>
    </row>
    <row r="96" spans="1:10" x14ac:dyDescent="0.2">
      <c r="A96" s="115"/>
      <c r="B96" s="100"/>
      <c r="C96" s="77"/>
      <c r="D96" s="90"/>
      <c r="E96" s="25"/>
      <c r="F96" s="25"/>
      <c r="G96" s="25"/>
      <c r="H96" s="25"/>
      <c r="I96" s="25"/>
      <c r="J96" s="97"/>
    </row>
    <row r="97" spans="1:10" x14ac:dyDescent="0.2">
      <c r="A97" s="115"/>
      <c r="B97" s="100"/>
      <c r="C97" s="77"/>
      <c r="D97" s="90" t="s">
        <v>46</v>
      </c>
      <c r="E97" s="25"/>
      <c r="F97" s="25" t="s">
        <v>151</v>
      </c>
      <c r="G97" s="25"/>
      <c r="H97" s="25"/>
      <c r="I97" s="25"/>
      <c r="J97" s="97"/>
    </row>
    <row r="98" spans="1:10" x14ac:dyDescent="0.2">
      <c r="A98" s="115"/>
      <c r="B98" s="100"/>
      <c r="C98" s="77"/>
      <c r="D98" s="90"/>
      <c r="E98" s="25"/>
      <c r="F98" s="25" t="s">
        <v>150</v>
      </c>
      <c r="G98" s="25"/>
      <c r="H98" s="25"/>
      <c r="I98" s="25"/>
      <c r="J98" s="97"/>
    </row>
    <row r="99" spans="1:10" x14ac:dyDescent="0.2">
      <c r="A99" s="115"/>
      <c r="B99" s="100"/>
      <c r="C99" s="77"/>
      <c r="D99" s="90"/>
      <c r="E99" s="25"/>
      <c r="F99" s="25" t="s">
        <v>149</v>
      </c>
      <c r="G99" s="25"/>
      <c r="H99" s="25"/>
      <c r="I99" s="25"/>
      <c r="J99" s="97"/>
    </row>
    <row r="100" spans="1:10" x14ac:dyDescent="0.2">
      <c r="A100" s="115"/>
      <c r="B100" s="100"/>
      <c r="C100" s="77"/>
      <c r="D100" s="90"/>
      <c r="E100" s="25"/>
      <c r="F100" s="25" t="s">
        <v>148</v>
      </c>
      <c r="G100" s="25"/>
      <c r="H100" s="25"/>
      <c r="I100" s="25"/>
      <c r="J100" s="97"/>
    </row>
    <row r="101" spans="1:10" x14ac:dyDescent="0.2">
      <c r="A101" s="115"/>
      <c r="B101" s="100"/>
      <c r="C101" s="77"/>
      <c r="D101" s="90"/>
      <c r="E101" s="25"/>
      <c r="F101" s="25"/>
      <c r="G101" s="25"/>
      <c r="H101" s="25"/>
      <c r="I101" s="25"/>
      <c r="J101" s="97"/>
    </row>
    <row r="102" spans="1:10" x14ac:dyDescent="0.2">
      <c r="A102" s="115"/>
      <c r="B102" s="100"/>
      <c r="C102" s="77"/>
      <c r="D102" s="90" t="s">
        <v>45</v>
      </c>
      <c r="E102" s="25"/>
      <c r="F102" s="25" t="s">
        <v>147</v>
      </c>
      <c r="G102" s="25"/>
      <c r="H102" s="25"/>
      <c r="I102" s="25"/>
      <c r="J102" s="97"/>
    </row>
    <row r="103" spans="1:10" x14ac:dyDescent="0.2">
      <c r="A103" s="115"/>
      <c r="B103" s="100"/>
      <c r="C103" s="77"/>
      <c r="D103" s="90"/>
      <c r="E103" s="25"/>
      <c r="F103" s="25" t="s">
        <v>146</v>
      </c>
      <c r="G103" s="25"/>
      <c r="H103" s="25"/>
      <c r="I103" s="25"/>
      <c r="J103" s="97"/>
    </row>
    <row r="104" spans="1:10" x14ac:dyDescent="0.2">
      <c r="A104" s="115"/>
      <c r="B104" s="100"/>
      <c r="C104" s="77"/>
      <c r="D104" s="90"/>
      <c r="E104" s="25"/>
      <c r="F104" s="25" t="s">
        <v>145</v>
      </c>
      <c r="G104" s="25"/>
      <c r="H104" s="25"/>
      <c r="I104" s="25"/>
      <c r="J104" s="97"/>
    </row>
    <row r="105" spans="1:10" x14ac:dyDescent="0.2">
      <c r="A105" s="115"/>
      <c r="B105" s="100"/>
      <c r="C105" s="77"/>
      <c r="D105" s="90"/>
      <c r="E105" s="25"/>
      <c r="F105" s="25" t="s">
        <v>144</v>
      </c>
      <c r="G105" s="25"/>
      <c r="H105" s="25"/>
      <c r="I105" s="25"/>
      <c r="J105" s="97"/>
    </row>
    <row r="106" spans="1:10" x14ac:dyDescent="0.2">
      <c r="A106" s="115"/>
      <c r="B106" s="100"/>
      <c r="C106" s="77"/>
      <c r="D106" s="90"/>
      <c r="E106" s="25"/>
      <c r="F106" s="25"/>
      <c r="G106" s="25"/>
      <c r="H106" s="25"/>
      <c r="I106" s="25"/>
      <c r="J106" s="97"/>
    </row>
    <row r="107" spans="1:10" x14ac:dyDescent="0.2">
      <c r="A107" s="115"/>
      <c r="B107" s="100"/>
      <c r="C107" s="77"/>
      <c r="D107" s="90"/>
      <c r="E107" s="25"/>
      <c r="F107" s="25" t="s">
        <v>143</v>
      </c>
      <c r="G107" s="25"/>
      <c r="H107" s="25"/>
      <c r="I107" s="25"/>
      <c r="J107" s="97"/>
    </row>
    <row r="108" spans="1:10" x14ac:dyDescent="0.2">
      <c r="A108" s="115"/>
      <c r="B108" s="100"/>
      <c r="C108" s="77"/>
      <c r="D108" s="90"/>
      <c r="E108" s="25"/>
      <c r="F108" s="25" t="s">
        <v>142</v>
      </c>
      <c r="G108" s="25"/>
      <c r="H108" s="25"/>
      <c r="I108" s="25"/>
      <c r="J108" s="97"/>
    </row>
    <row r="109" spans="1:10" x14ac:dyDescent="0.2">
      <c r="A109" s="115"/>
      <c r="B109" s="100"/>
      <c r="C109" s="77"/>
      <c r="D109" s="90"/>
      <c r="E109" s="25"/>
      <c r="F109" s="25" t="s">
        <v>141</v>
      </c>
      <c r="G109" s="25"/>
      <c r="H109" s="25"/>
      <c r="I109" s="25"/>
      <c r="J109" s="97"/>
    </row>
    <row r="110" spans="1:10" x14ac:dyDescent="0.2">
      <c r="A110" s="115"/>
      <c r="B110" s="100"/>
      <c r="C110" s="77"/>
      <c r="D110" s="90"/>
      <c r="E110" s="25"/>
      <c r="F110" s="25" t="s">
        <v>140</v>
      </c>
      <c r="G110" s="25"/>
      <c r="H110" s="25"/>
      <c r="I110" s="25"/>
      <c r="J110" s="97"/>
    </row>
    <row r="111" spans="1:10" x14ac:dyDescent="0.2">
      <c r="A111" s="115"/>
      <c r="B111" s="100"/>
      <c r="C111" s="77"/>
      <c r="D111" s="90"/>
      <c r="E111" s="25"/>
      <c r="F111" s="25" t="s">
        <v>139</v>
      </c>
      <c r="G111" s="25"/>
      <c r="H111" s="25"/>
      <c r="I111" s="25"/>
      <c r="J111" s="97"/>
    </row>
    <row r="112" spans="1:10" x14ac:dyDescent="0.2">
      <c r="A112" s="115"/>
      <c r="B112" s="100"/>
      <c r="C112" s="77"/>
      <c r="D112" s="90"/>
      <c r="E112" s="25"/>
      <c r="F112" s="25"/>
      <c r="G112" s="25"/>
      <c r="H112" s="25"/>
      <c r="I112" s="25"/>
      <c r="J112" s="97"/>
    </row>
    <row r="113" spans="1:10" x14ac:dyDescent="0.2">
      <c r="A113" s="115"/>
      <c r="B113" s="100"/>
      <c r="C113" s="77"/>
      <c r="D113" s="90" t="s">
        <v>44</v>
      </c>
      <c r="E113" s="25"/>
      <c r="F113" s="25" t="s">
        <v>138</v>
      </c>
      <c r="G113" s="25"/>
      <c r="H113" s="25"/>
      <c r="I113" s="25"/>
      <c r="J113" s="97"/>
    </row>
    <row r="114" spans="1:10" x14ac:dyDescent="0.2">
      <c r="A114" s="115"/>
      <c r="B114" s="100"/>
      <c r="C114" s="77"/>
      <c r="D114" s="90"/>
      <c r="E114" s="25"/>
      <c r="F114" s="25" t="s">
        <v>137</v>
      </c>
      <c r="G114" s="25"/>
      <c r="H114" s="25"/>
      <c r="I114" s="25"/>
      <c r="J114" s="97"/>
    </row>
    <row r="115" spans="1:10" x14ac:dyDescent="0.2">
      <c r="A115" s="115"/>
      <c r="B115" s="100"/>
      <c r="C115" s="77"/>
      <c r="D115" s="90"/>
      <c r="E115" s="25"/>
      <c r="F115" s="25"/>
      <c r="G115" s="25"/>
      <c r="H115" s="25"/>
      <c r="I115" s="25"/>
      <c r="J115" s="97"/>
    </row>
    <row r="116" spans="1:10" x14ac:dyDescent="0.2">
      <c r="A116" s="115"/>
      <c r="B116" s="100"/>
      <c r="C116" s="77"/>
      <c r="D116" s="90" t="s">
        <v>43</v>
      </c>
      <c r="E116" s="25"/>
      <c r="F116" s="25" t="s">
        <v>136</v>
      </c>
      <c r="G116" s="25"/>
      <c r="H116" s="25"/>
      <c r="I116" s="25"/>
      <c r="J116" s="97"/>
    </row>
    <row r="117" spans="1:10" x14ac:dyDescent="0.2">
      <c r="A117" s="115"/>
      <c r="B117" s="100"/>
      <c r="C117" s="77"/>
      <c r="D117" s="90"/>
      <c r="E117" s="25"/>
      <c r="F117" s="25" t="s">
        <v>135</v>
      </c>
      <c r="G117" s="25"/>
      <c r="H117" s="25"/>
      <c r="I117" s="25"/>
      <c r="J117" s="97"/>
    </row>
    <row r="118" spans="1:10" x14ac:dyDescent="0.2">
      <c r="A118" s="115"/>
      <c r="B118" s="100"/>
      <c r="C118" s="77"/>
      <c r="D118" s="90"/>
      <c r="E118" s="25"/>
      <c r="F118" s="25" t="s">
        <v>134</v>
      </c>
      <c r="G118" s="25"/>
      <c r="H118" s="25"/>
      <c r="I118" s="25"/>
      <c r="J118" s="97"/>
    </row>
    <row r="119" spans="1:10" x14ac:dyDescent="0.2">
      <c r="A119" s="115"/>
      <c r="B119" s="100"/>
      <c r="C119" s="77"/>
      <c r="D119" s="90"/>
      <c r="E119" s="25"/>
      <c r="F119" s="25" t="s">
        <v>133</v>
      </c>
      <c r="G119" s="25"/>
      <c r="H119" s="25"/>
      <c r="I119" s="25"/>
      <c r="J119" s="97"/>
    </row>
    <row r="120" spans="1:10" x14ac:dyDescent="0.2">
      <c r="A120" s="115"/>
      <c r="B120" s="100"/>
      <c r="C120" s="77"/>
      <c r="D120" s="90"/>
      <c r="E120" s="25"/>
      <c r="F120" s="25" t="s">
        <v>132</v>
      </c>
      <c r="G120" s="25"/>
      <c r="H120" s="25"/>
      <c r="I120" s="25"/>
      <c r="J120" s="97"/>
    </row>
    <row r="121" spans="1:10" x14ac:dyDescent="0.2">
      <c r="A121" s="115"/>
      <c r="B121" s="100"/>
      <c r="C121" s="77"/>
      <c r="D121" s="90"/>
      <c r="E121" s="25"/>
      <c r="F121" s="25"/>
      <c r="G121" s="25"/>
      <c r="H121" s="25"/>
      <c r="I121" s="25"/>
      <c r="J121" s="97"/>
    </row>
    <row r="122" spans="1:10" x14ac:dyDescent="0.2">
      <c r="A122" s="115"/>
      <c r="B122" s="100"/>
      <c r="C122" s="77"/>
      <c r="D122" s="90"/>
      <c r="E122" s="25"/>
      <c r="F122" s="25" t="s">
        <v>131</v>
      </c>
      <c r="G122" s="25"/>
      <c r="H122" s="25"/>
      <c r="I122" s="25"/>
      <c r="J122" s="97"/>
    </row>
    <row r="123" spans="1:10" x14ac:dyDescent="0.2">
      <c r="A123" s="115"/>
      <c r="B123" s="100"/>
      <c r="C123" s="77"/>
      <c r="D123" s="90"/>
      <c r="E123" s="25"/>
      <c r="F123" s="25" t="s">
        <v>130</v>
      </c>
      <c r="G123" s="25"/>
      <c r="H123" s="25"/>
      <c r="I123" s="25"/>
      <c r="J123" s="97"/>
    </row>
    <row r="124" spans="1:10" x14ac:dyDescent="0.2">
      <c r="A124" s="115"/>
      <c r="B124" s="100"/>
      <c r="C124" s="77"/>
      <c r="D124" s="90"/>
      <c r="E124" s="25"/>
      <c r="F124" s="25" t="s">
        <v>129</v>
      </c>
      <c r="G124" s="25"/>
      <c r="H124" s="25"/>
      <c r="I124" s="25"/>
      <c r="J124" s="97"/>
    </row>
    <row r="125" spans="1:10" x14ac:dyDescent="0.2">
      <c r="A125" s="115"/>
      <c r="B125" s="100"/>
      <c r="C125" s="77"/>
      <c r="D125" s="90"/>
      <c r="E125" s="25"/>
      <c r="F125" s="25"/>
      <c r="G125" s="25"/>
      <c r="H125" s="25"/>
      <c r="I125" s="25"/>
      <c r="J125" s="97"/>
    </row>
    <row r="126" spans="1:10" x14ac:dyDescent="0.2">
      <c r="A126" s="115"/>
      <c r="B126" s="100"/>
      <c r="C126" s="77"/>
      <c r="D126" s="90" t="s">
        <v>128</v>
      </c>
      <c r="E126" s="25"/>
      <c r="F126" s="25" t="s">
        <v>127</v>
      </c>
      <c r="G126" s="25"/>
      <c r="H126" s="25"/>
      <c r="I126" s="25"/>
      <c r="J126" s="97"/>
    </row>
    <row r="127" spans="1:10" x14ac:dyDescent="0.2">
      <c r="A127" s="115"/>
      <c r="B127" s="100"/>
      <c r="C127" s="77"/>
      <c r="D127" s="90" t="s">
        <v>126</v>
      </c>
      <c r="E127" s="25"/>
      <c r="F127" s="25" t="s">
        <v>125</v>
      </c>
      <c r="G127" s="25"/>
      <c r="H127" s="25"/>
      <c r="I127" s="25"/>
      <c r="J127" s="97"/>
    </row>
    <row r="128" spans="1:10" x14ac:dyDescent="0.2">
      <c r="A128" s="115"/>
      <c r="B128" s="100"/>
      <c r="C128" s="77"/>
      <c r="D128" s="90"/>
      <c r="E128" s="25"/>
      <c r="F128" s="25" t="s">
        <v>124</v>
      </c>
      <c r="G128" s="25"/>
      <c r="H128" s="25"/>
      <c r="I128" s="25"/>
      <c r="J128" s="97"/>
    </row>
    <row r="129" spans="1:10" x14ac:dyDescent="0.2">
      <c r="A129" s="115"/>
      <c r="B129" s="100"/>
      <c r="C129" s="77"/>
      <c r="D129" s="90"/>
      <c r="E129" s="25"/>
      <c r="F129" s="25" t="s">
        <v>123</v>
      </c>
      <c r="G129" s="25"/>
      <c r="H129" s="25"/>
      <c r="I129" s="25"/>
      <c r="J129" s="97"/>
    </row>
    <row r="130" spans="1:10" x14ac:dyDescent="0.2">
      <c r="A130" s="115"/>
      <c r="B130" s="100"/>
      <c r="C130" s="77"/>
      <c r="D130" s="90"/>
      <c r="E130" s="25"/>
      <c r="F130" s="25"/>
      <c r="G130" s="25"/>
      <c r="H130" s="25"/>
      <c r="I130" s="25"/>
      <c r="J130" s="97"/>
    </row>
    <row r="131" spans="1:10" x14ac:dyDescent="0.2">
      <c r="A131" s="115"/>
      <c r="B131" s="100"/>
      <c r="C131" s="79" t="s">
        <v>122</v>
      </c>
      <c r="D131" s="83"/>
      <c r="E131" s="83"/>
      <c r="F131" s="83" t="s">
        <v>121</v>
      </c>
      <c r="G131" s="25"/>
      <c r="H131" s="25"/>
      <c r="I131" s="25"/>
      <c r="J131" s="97"/>
    </row>
    <row r="132" spans="1:10" x14ac:dyDescent="0.2">
      <c r="A132" s="115"/>
      <c r="B132" s="100"/>
      <c r="C132" s="74"/>
      <c r="D132" s="83"/>
      <c r="E132" s="83"/>
      <c r="F132" s="83" t="s">
        <v>120</v>
      </c>
      <c r="G132" s="25"/>
      <c r="H132" s="25"/>
      <c r="I132" s="25"/>
      <c r="J132" s="97"/>
    </row>
    <row r="133" spans="1:10" x14ac:dyDescent="0.2">
      <c r="A133" s="115"/>
      <c r="B133" s="100"/>
      <c r="C133" s="74"/>
      <c r="D133" s="83"/>
      <c r="E133" s="83"/>
      <c r="F133" s="83" t="s">
        <v>119</v>
      </c>
      <c r="G133" s="25"/>
      <c r="H133" s="25"/>
      <c r="I133" s="25"/>
      <c r="J133" s="97"/>
    </row>
    <row r="134" spans="1:10" x14ac:dyDescent="0.2">
      <c r="A134" s="115"/>
      <c r="B134" s="100"/>
      <c r="C134" s="74"/>
      <c r="D134" s="83"/>
      <c r="E134" s="83"/>
      <c r="F134" s="83" t="s">
        <v>118</v>
      </c>
      <c r="G134" s="25"/>
      <c r="H134" s="25"/>
      <c r="I134" s="25"/>
      <c r="J134" s="97"/>
    </row>
    <row r="135" spans="1:10" x14ac:dyDescent="0.2">
      <c r="A135" s="115"/>
      <c r="B135" s="100"/>
      <c r="C135" s="74"/>
      <c r="D135" s="83"/>
      <c r="E135" s="83"/>
      <c r="F135" s="83"/>
      <c r="G135" s="25"/>
      <c r="H135" s="25"/>
      <c r="I135" s="25"/>
      <c r="J135" s="97"/>
    </row>
    <row r="136" spans="1:10" x14ac:dyDescent="0.2">
      <c r="A136" s="115"/>
      <c r="B136" s="100"/>
      <c r="C136" s="74"/>
      <c r="D136" s="83"/>
      <c r="E136" s="92" t="s">
        <v>117</v>
      </c>
      <c r="F136" s="83" t="s">
        <v>116</v>
      </c>
      <c r="G136" s="25"/>
      <c r="H136" s="25"/>
      <c r="I136" s="25"/>
      <c r="J136" s="97"/>
    </row>
    <row r="137" spans="1:10" x14ac:dyDescent="0.2">
      <c r="A137" s="115"/>
      <c r="B137" s="100"/>
      <c r="C137" s="74"/>
      <c r="D137" s="83"/>
      <c r="E137" s="83"/>
      <c r="F137" s="83" t="s">
        <v>115</v>
      </c>
      <c r="G137" s="25"/>
      <c r="H137" s="25"/>
      <c r="I137" s="25"/>
      <c r="J137" s="97"/>
    </row>
    <row r="138" spans="1:10" x14ac:dyDescent="0.2">
      <c r="A138" s="115"/>
      <c r="B138" s="100"/>
      <c r="C138" s="74"/>
      <c r="D138" s="83"/>
      <c r="E138" s="83"/>
      <c r="F138" s="83" t="s">
        <v>114</v>
      </c>
      <c r="G138" s="25"/>
      <c r="H138" s="25"/>
      <c r="I138" s="25"/>
      <c r="J138" s="97"/>
    </row>
    <row r="139" spans="1:10" x14ac:dyDescent="0.2">
      <c r="A139" s="115"/>
      <c r="B139" s="100"/>
      <c r="C139" s="74"/>
      <c r="D139" s="83"/>
      <c r="E139" s="83"/>
      <c r="F139" s="83" t="s">
        <v>113</v>
      </c>
      <c r="G139" s="25"/>
      <c r="H139" s="25"/>
      <c r="I139" s="25"/>
      <c r="J139" s="97"/>
    </row>
    <row r="140" spans="1:10" x14ac:dyDescent="0.2">
      <c r="A140" s="115"/>
      <c r="B140" s="100"/>
      <c r="C140" s="74"/>
      <c r="D140" s="83"/>
      <c r="E140" s="83"/>
      <c r="F140" s="83"/>
      <c r="G140" s="25"/>
      <c r="H140" s="25"/>
      <c r="I140" s="25"/>
      <c r="J140" s="97"/>
    </row>
    <row r="141" spans="1:10" x14ac:dyDescent="0.2">
      <c r="A141" s="115"/>
      <c r="B141" s="100"/>
      <c r="C141" s="84" t="s">
        <v>18</v>
      </c>
      <c r="D141" s="93"/>
      <c r="E141" s="94" t="s">
        <v>112</v>
      </c>
      <c r="F141" s="95" t="s">
        <v>111</v>
      </c>
      <c r="G141" s="25"/>
      <c r="H141" s="25"/>
      <c r="I141" s="25"/>
      <c r="J141" s="97"/>
    </row>
    <row r="142" spans="1:10" x14ac:dyDescent="0.2">
      <c r="A142" s="115"/>
      <c r="B142" s="100"/>
      <c r="C142" s="87"/>
      <c r="D142" s="96" t="s">
        <v>110</v>
      </c>
      <c r="E142" s="83"/>
      <c r="F142" s="83" t="s">
        <v>109</v>
      </c>
      <c r="G142" s="25"/>
      <c r="H142" s="25"/>
      <c r="I142" s="25"/>
      <c r="J142" s="97"/>
    </row>
    <row r="143" spans="1:10" x14ac:dyDescent="0.2">
      <c r="A143" s="115"/>
      <c r="B143" s="100"/>
      <c r="C143" s="74"/>
      <c r="D143" s="83"/>
      <c r="E143" s="83"/>
      <c r="F143" s="83" t="s">
        <v>108</v>
      </c>
      <c r="G143" s="25"/>
      <c r="H143" s="25"/>
      <c r="I143" s="25"/>
      <c r="J143" s="97"/>
    </row>
    <row r="144" spans="1:10" x14ac:dyDescent="0.2">
      <c r="A144" s="115"/>
      <c r="B144" s="100"/>
      <c r="C144" s="74"/>
      <c r="D144" s="83"/>
      <c r="E144" s="83"/>
      <c r="F144" s="83" t="s">
        <v>107</v>
      </c>
      <c r="G144" s="25"/>
      <c r="H144" s="25"/>
      <c r="I144" s="25"/>
      <c r="J144" s="97"/>
    </row>
    <row r="145" spans="1:10" x14ac:dyDescent="0.2">
      <c r="A145" s="115"/>
      <c r="B145" s="100"/>
      <c r="C145" s="74"/>
      <c r="D145" s="83"/>
      <c r="E145" s="83"/>
      <c r="F145" s="83" t="s">
        <v>106</v>
      </c>
      <c r="G145" s="25"/>
      <c r="H145" s="25"/>
      <c r="I145" s="25"/>
      <c r="J145" s="97"/>
    </row>
    <row r="146" spans="1:10" x14ac:dyDescent="0.2">
      <c r="A146" s="115"/>
      <c r="B146" s="100"/>
      <c r="C146" s="74"/>
      <c r="D146" s="83"/>
      <c r="E146" s="83"/>
      <c r="F146" s="83" t="s">
        <v>105</v>
      </c>
      <c r="G146" s="25"/>
      <c r="H146" s="25"/>
      <c r="I146" s="25"/>
      <c r="J146" s="97"/>
    </row>
    <row r="147" spans="1:10" x14ac:dyDescent="0.2">
      <c r="A147" s="115"/>
      <c r="B147" s="100"/>
      <c r="C147" s="74"/>
      <c r="D147" s="83"/>
      <c r="E147" s="83"/>
      <c r="F147" s="83" t="s">
        <v>104</v>
      </c>
      <c r="G147" s="25"/>
      <c r="H147" s="25"/>
      <c r="I147" s="25"/>
      <c r="J147" s="97"/>
    </row>
    <row r="148" spans="1:10" x14ac:dyDescent="0.2">
      <c r="A148" s="115"/>
      <c r="B148" s="100"/>
      <c r="C148" s="74"/>
      <c r="D148" s="83"/>
      <c r="E148" s="83"/>
      <c r="F148" s="83" t="s">
        <v>103</v>
      </c>
      <c r="G148" s="25"/>
      <c r="H148" s="25"/>
      <c r="I148" s="25"/>
      <c r="J148" s="97"/>
    </row>
    <row r="149" spans="1:10" x14ac:dyDescent="0.2">
      <c r="A149" s="115"/>
      <c r="B149" s="100"/>
      <c r="C149" s="74"/>
      <c r="D149" s="83"/>
      <c r="E149" s="83"/>
      <c r="F149" s="83" t="s">
        <v>102</v>
      </c>
      <c r="G149" s="25"/>
      <c r="H149" s="25"/>
      <c r="I149" s="25"/>
      <c r="J149" s="97"/>
    </row>
    <row r="150" spans="1:10" x14ac:dyDescent="0.2">
      <c r="A150" s="115"/>
      <c r="B150" s="100"/>
      <c r="C150" s="74"/>
      <c r="D150" s="83"/>
      <c r="E150" s="83"/>
      <c r="F150" s="83" t="s">
        <v>101</v>
      </c>
      <c r="G150" s="25"/>
      <c r="H150" s="25"/>
      <c r="I150" s="25"/>
      <c r="J150" s="97"/>
    </row>
    <row r="151" spans="1:10" x14ac:dyDescent="0.2">
      <c r="A151" s="115"/>
      <c r="B151" s="100"/>
      <c r="C151" s="74"/>
      <c r="D151" s="83"/>
      <c r="E151" s="83"/>
      <c r="F151" s="83" t="s">
        <v>100</v>
      </c>
      <c r="G151" s="25"/>
      <c r="H151" s="25"/>
      <c r="I151" s="25"/>
      <c r="J151" s="97"/>
    </row>
    <row r="152" spans="1:10" x14ac:dyDescent="0.2">
      <c r="A152" s="115"/>
      <c r="B152" s="100"/>
      <c r="C152" s="74"/>
      <c r="D152" s="83"/>
      <c r="E152" s="83"/>
      <c r="F152" s="83" t="s">
        <v>99</v>
      </c>
      <c r="G152" s="25"/>
      <c r="H152" s="25"/>
      <c r="I152" s="25"/>
      <c r="J152" s="97"/>
    </row>
    <row r="153" spans="1:10" x14ac:dyDescent="0.2">
      <c r="A153" s="115"/>
      <c r="B153" s="100"/>
      <c r="C153" s="74"/>
      <c r="D153" s="83"/>
      <c r="E153" s="83"/>
      <c r="F153" s="83" t="s">
        <v>98</v>
      </c>
      <c r="G153" s="25"/>
      <c r="H153" s="25"/>
      <c r="I153" s="25"/>
      <c r="J153" s="97"/>
    </row>
    <row r="154" spans="1:10" x14ac:dyDescent="0.2">
      <c r="A154" s="115"/>
      <c r="B154" s="100"/>
      <c r="C154" s="77"/>
      <c r="D154" s="90"/>
      <c r="E154" s="25"/>
      <c r="F154" s="25"/>
      <c r="G154" s="25"/>
      <c r="H154" s="25"/>
      <c r="I154" s="25"/>
      <c r="J154" s="97"/>
    </row>
    <row r="155" spans="1:10" x14ac:dyDescent="0.2">
      <c r="A155" s="115"/>
      <c r="B155" s="100"/>
      <c r="C155" s="77"/>
      <c r="D155" s="25" t="s">
        <v>97</v>
      </c>
      <c r="E155" s="25"/>
      <c r="F155" s="25"/>
      <c r="G155" s="25"/>
      <c r="H155" s="25"/>
      <c r="I155" s="25"/>
      <c r="J155" s="97"/>
    </row>
    <row r="156" spans="1:10" x14ac:dyDescent="0.2">
      <c r="A156" s="115"/>
      <c r="B156" s="100"/>
      <c r="C156" s="77"/>
      <c r="D156" s="90"/>
      <c r="E156" s="25"/>
      <c r="F156" s="25"/>
      <c r="G156" s="25"/>
      <c r="H156" s="25"/>
      <c r="I156" s="25"/>
      <c r="J156" s="97"/>
    </row>
    <row r="157" spans="1:10" x14ac:dyDescent="0.2">
      <c r="A157" s="115"/>
      <c r="B157" s="100"/>
      <c r="C157" s="77"/>
      <c r="D157" s="90" t="s">
        <v>51</v>
      </c>
      <c r="E157" s="25"/>
      <c r="F157" s="25" t="s">
        <v>96</v>
      </c>
      <c r="G157" s="25"/>
      <c r="H157" s="25"/>
      <c r="I157" s="25"/>
      <c r="J157" s="97"/>
    </row>
    <row r="158" spans="1:10" x14ac:dyDescent="0.2">
      <c r="A158" s="115"/>
      <c r="B158" s="100"/>
      <c r="C158" s="77"/>
      <c r="D158" s="90"/>
      <c r="E158" s="25"/>
      <c r="F158" s="25" t="s">
        <v>95</v>
      </c>
      <c r="G158" s="25"/>
      <c r="H158" s="25"/>
      <c r="I158" s="25"/>
      <c r="J158" s="97"/>
    </row>
    <row r="159" spans="1:10" x14ac:dyDescent="0.2">
      <c r="A159" s="115"/>
      <c r="B159" s="100"/>
      <c r="C159" s="77"/>
      <c r="D159" s="90"/>
      <c r="E159" s="25"/>
      <c r="F159" s="25" t="s">
        <v>94</v>
      </c>
      <c r="G159" s="25"/>
      <c r="H159" s="25"/>
      <c r="I159" s="25"/>
      <c r="J159" s="97"/>
    </row>
    <row r="160" spans="1:10" x14ac:dyDescent="0.2">
      <c r="A160" s="115"/>
      <c r="B160" s="100"/>
      <c r="C160" s="77"/>
      <c r="D160" s="90"/>
      <c r="E160" s="25"/>
      <c r="F160" s="25" t="s">
        <v>93</v>
      </c>
      <c r="G160" s="25"/>
      <c r="H160" s="25"/>
      <c r="I160" s="25"/>
      <c r="J160" s="97"/>
    </row>
    <row r="161" spans="1:10" x14ac:dyDescent="0.2">
      <c r="A161" s="115"/>
      <c r="B161" s="100"/>
      <c r="C161" s="77"/>
      <c r="D161" s="90"/>
      <c r="E161" s="25"/>
      <c r="F161" s="25"/>
      <c r="G161" s="25"/>
      <c r="H161" s="25"/>
      <c r="I161" s="25"/>
      <c r="J161" s="97"/>
    </row>
    <row r="162" spans="1:10" x14ac:dyDescent="0.2">
      <c r="A162" s="115"/>
      <c r="B162" s="100"/>
      <c r="C162" s="77"/>
      <c r="D162" s="90" t="s">
        <v>92</v>
      </c>
      <c r="E162" s="25"/>
      <c r="F162" s="25" t="s">
        <v>91</v>
      </c>
      <c r="G162" s="25"/>
      <c r="H162" s="25"/>
      <c r="I162" s="25"/>
      <c r="J162" s="97"/>
    </row>
    <row r="163" spans="1:10" x14ac:dyDescent="0.2">
      <c r="A163" s="115"/>
      <c r="B163" s="100"/>
      <c r="C163" s="77"/>
      <c r="D163" s="90"/>
      <c r="E163" s="25"/>
      <c r="F163" s="25" t="s">
        <v>88</v>
      </c>
      <c r="G163" s="25"/>
      <c r="H163" s="25"/>
      <c r="I163" s="25"/>
      <c r="J163" s="97"/>
    </row>
    <row r="164" spans="1:10" x14ac:dyDescent="0.2">
      <c r="A164" s="115"/>
      <c r="B164" s="100"/>
      <c r="C164" s="77"/>
      <c r="D164" s="90"/>
      <c r="E164" s="25"/>
      <c r="F164" s="25" t="s">
        <v>87</v>
      </c>
      <c r="G164" s="25"/>
      <c r="H164" s="25"/>
      <c r="I164" s="25"/>
      <c r="J164" s="97"/>
    </row>
    <row r="165" spans="1:10" x14ac:dyDescent="0.2">
      <c r="A165" s="115"/>
      <c r="B165" s="100"/>
      <c r="C165" s="77"/>
      <c r="D165" s="90"/>
      <c r="E165" s="25"/>
      <c r="F165" s="25"/>
      <c r="G165" s="25"/>
      <c r="H165" s="25"/>
      <c r="I165" s="25"/>
      <c r="J165" s="97"/>
    </row>
    <row r="166" spans="1:10" x14ac:dyDescent="0.2">
      <c r="A166" s="115"/>
      <c r="B166" s="100"/>
      <c r="C166" s="77"/>
      <c r="D166" s="90" t="s">
        <v>90</v>
      </c>
      <c r="E166" s="25"/>
      <c r="F166" s="25" t="s">
        <v>89</v>
      </c>
      <c r="G166" s="25"/>
      <c r="H166" s="25"/>
      <c r="I166" s="25"/>
      <c r="J166" s="97"/>
    </row>
    <row r="167" spans="1:10" x14ac:dyDescent="0.2">
      <c r="A167" s="115"/>
      <c r="B167" s="100"/>
      <c r="C167" s="77"/>
      <c r="D167" s="90"/>
      <c r="E167" s="25"/>
      <c r="F167" s="25" t="s">
        <v>88</v>
      </c>
      <c r="G167" s="25"/>
      <c r="H167" s="25"/>
      <c r="I167" s="25"/>
      <c r="J167" s="97"/>
    </row>
    <row r="168" spans="1:10" x14ac:dyDescent="0.2">
      <c r="A168" s="115"/>
      <c r="B168" s="100"/>
      <c r="C168" s="77"/>
      <c r="D168" s="90"/>
      <c r="E168" s="25"/>
      <c r="F168" s="25" t="s">
        <v>87</v>
      </c>
      <c r="G168" s="25"/>
      <c r="H168" s="25"/>
      <c r="I168" s="25"/>
      <c r="J168" s="97"/>
    </row>
    <row r="169" spans="1:10" x14ac:dyDescent="0.2">
      <c r="A169" s="115"/>
      <c r="B169" s="100"/>
      <c r="C169" s="77"/>
      <c r="D169" s="90"/>
      <c r="E169" s="25"/>
      <c r="F169" s="25"/>
      <c r="G169" s="25"/>
      <c r="H169" s="25"/>
      <c r="I169" s="25"/>
      <c r="J169" s="97"/>
    </row>
    <row r="170" spans="1:10" x14ac:dyDescent="0.2">
      <c r="A170" s="115"/>
      <c r="B170" s="100"/>
      <c r="C170" s="77"/>
      <c r="D170" s="90"/>
      <c r="E170" s="25"/>
      <c r="F170" s="25"/>
      <c r="G170" s="25"/>
      <c r="H170" s="25"/>
      <c r="I170" s="25"/>
      <c r="J170" s="97"/>
    </row>
    <row r="171" spans="1:10" x14ac:dyDescent="0.2">
      <c r="A171" s="115"/>
      <c r="B171" s="100"/>
      <c r="C171" s="77"/>
      <c r="D171" s="90"/>
      <c r="E171" s="25"/>
      <c r="F171" s="25"/>
      <c r="G171" s="25"/>
      <c r="H171" s="25"/>
      <c r="I171" s="25"/>
      <c r="J171" s="97"/>
    </row>
    <row r="172" spans="1:10" x14ac:dyDescent="0.2">
      <c r="A172" s="115"/>
      <c r="B172" s="100"/>
      <c r="C172" s="77"/>
      <c r="D172" s="90" t="s">
        <v>86</v>
      </c>
      <c r="E172" s="25"/>
      <c r="F172" s="25"/>
      <c r="G172" s="25"/>
      <c r="H172" s="25"/>
      <c r="I172" s="25"/>
      <c r="J172" s="97"/>
    </row>
    <row r="173" spans="1:10" x14ac:dyDescent="0.2">
      <c r="A173" s="115"/>
      <c r="B173" s="100"/>
      <c r="C173" s="77"/>
      <c r="D173" s="90"/>
      <c r="E173" s="25"/>
      <c r="F173" s="25"/>
      <c r="G173" s="25"/>
      <c r="H173" s="25"/>
      <c r="I173" s="25"/>
      <c r="J173" s="97"/>
    </row>
    <row r="174" spans="1:10" x14ac:dyDescent="0.2">
      <c r="A174" s="115"/>
      <c r="B174" s="100"/>
      <c r="C174" s="77"/>
      <c r="D174" s="90" t="s">
        <v>85</v>
      </c>
      <c r="E174" s="97"/>
      <c r="F174" s="25" t="s">
        <v>84</v>
      </c>
      <c r="G174" s="25"/>
      <c r="H174" s="25"/>
      <c r="I174" s="25"/>
      <c r="J174" s="97"/>
    </row>
    <row r="175" spans="1:10" x14ac:dyDescent="0.2">
      <c r="A175" s="115"/>
      <c r="B175" s="100"/>
      <c r="C175" s="77"/>
      <c r="D175" s="90"/>
      <c r="E175" s="97"/>
      <c r="F175" s="25" t="s">
        <v>83</v>
      </c>
      <c r="G175" s="25"/>
      <c r="H175" s="25"/>
      <c r="I175" s="25"/>
      <c r="J175" s="97"/>
    </row>
    <row r="176" spans="1:10" x14ac:dyDescent="0.2">
      <c r="A176" s="115"/>
      <c r="B176" s="100"/>
      <c r="C176" s="77"/>
      <c r="D176" s="90"/>
      <c r="E176" s="25"/>
      <c r="F176" s="25"/>
      <c r="G176" s="25"/>
      <c r="H176" s="25"/>
      <c r="I176" s="25"/>
      <c r="J176" s="97"/>
    </row>
    <row r="177" spans="1:10" x14ac:dyDescent="0.2">
      <c r="A177" s="115"/>
      <c r="B177" s="100"/>
      <c r="C177" s="77"/>
      <c r="D177" s="90" t="s">
        <v>82</v>
      </c>
      <c r="E177" s="97"/>
      <c r="F177" s="25" t="s">
        <v>81</v>
      </c>
      <c r="G177" s="25"/>
      <c r="H177" s="25"/>
      <c r="I177" s="25"/>
      <c r="J177" s="97"/>
    </row>
    <row r="178" spans="1:10" x14ac:dyDescent="0.2">
      <c r="A178" s="115"/>
      <c r="B178" s="100"/>
      <c r="C178" s="98" t="s">
        <v>80</v>
      </c>
      <c r="D178" s="90" t="s">
        <v>79</v>
      </c>
      <c r="E178" s="97"/>
      <c r="F178" s="25" t="s">
        <v>78</v>
      </c>
      <c r="G178" s="25"/>
      <c r="H178" s="25"/>
      <c r="I178" s="25"/>
      <c r="J178" s="97"/>
    </row>
    <row r="179" spans="1:10" x14ac:dyDescent="0.2">
      <c r="A179" s="115"/>
      <c r="B179" s="100"/>
      <c r="C179" s="77"/>
      <c r="D179" s="90"/>
      <c r="E179" s="25"/>
      <c r="F179" s="25"/>
      <c r="G179" s="25"/>
      <c r="H179" s="25"/>
      <c r="I179" s="25"/>
      <c r="J179" s="97"/>
    </row>
    <row r="180" spans="1:10" x14ac:dyDescent="0.2">
      <c r="A180" s="115"/>
      <c r="B180" s="100"/>
      <c r="C180" s="77"/>
      <c r="D180" s="90" t="s">
        <v>77</v>
      </c>
      <c r="E180" s="97"/>
      <c r="F180" s="25" t="s">
        <v>76</v>
      </c>
      <c r="G180" s="25"/>
      <c r="H180" s="25"/>
      <c r="I180" s="25"/>
      <c r="J180" s="97"/>
    </row>
    <row r="181" spans="1:10" x14ac:dyDescent="0.2">
      <c r="A181" s="115"/>
      <c r="B181" s="100"/>
      <c r="C181" s="77"/>
      <c r="D181" s="90" t="s">
        <v>75</v>
      </c>
      <c r="E181" s="97"/>
      <c r="F181" s="25" t="s">
        <v>74</v>
      </c>
      <c r="G181" s="25"/>
      <c r="H181" s="25"/>
      <c r="I181" s="25"/>
      <c r="J181" s="97"/>
    </row>
    <row r="182" spans="1:10" x14ac:dyDescent="0.2">
      <c r="A182" s="115"/>
      <c r="B182" s="100"/>
      <c r="C182" s="98"/>
      <c r="D182" s="98"/>
      <c r="E182" s="99" t="s">
        <v>73</v>
      </c>
      <c r="F182" s="100" t="s">
        <v>72</v>
      </c>
      <c r="G182" s="25"/>
      <c r="H182" s="25"/>
      <c r="I182" s="25"/>
      <c r="J182" s="97"/>
    </row>
    <row r="183" spans="1:10" x14ac:dyDescent="0.2">
      <c r="A183" s="115"/>
      <c r="B183" s="100"/>
      <c r="C183" s="77"/>
      <c r="D183" s="90"/>
      <c r="E183" s="25"/>
      <c r="F183" s="25"/>
      <c r="G183" s="25"/>
      <c r="H183" s="25"/>
      <c r="I183" s="25"/>
      <c r="J183" s="97"/>
    </row>
    <row r="184" spans="1:10" x14ac:dyDescent="0.2">
      <c r="A184" s="115"/>
      <c r="B184" s="100"/>
      <c r="C184" s="77"/>
      <c r="D184" s="90" t="s">
        <v>71</v>
      </c>
      <c r="E184" s="25"/>
      <c r="F184" s="100" t="s">
        <v>70</v>
      </c>
      <c r="G184" s="25"/>
      <c r="H184" s="25"/>
      <c r="I184" s="25"/>
      <c r="J184" s="97"/>
    </row>
    <row r="185" spans="1:10" x14ac:dyDescent="0.2">
      <c r="A185" s="115"/>
      <c r="B185" s="100"/>
      <c r="C185" s="77"/>
      <c r="D185" s="90" t="s">
        <v>69</v>
      </c>
      <c r="E185" s="25"/>
      <c r="F185" s="100" t="s">
        <v>68</v>
      </c>
      <c r="G185" s="25"/>
      <c r="H185" s="25"/>
      <c r="I185" s="25"/>
      <c r="J185" s="97"/>
    </row>
    <row r="186" spans="1:10" x14ac:dyDescent="0.2">
      <c r="A186" s="115"/>
      <c r="B186" s="100"/>
      <c r="C186" s="77"/>
      <c r="D186" s="90"/>
      <c r="E186" s="25"/>
      <c r="F186" s="100" t="s">
        <v>67</v>
      </c>
      <c r="G186" s="25"/>
      <c r="H186" s="25"/>
      <c r="I186" s="25"/>
      <c r="J186" s="97"/>
    </row>
    <row r="187" spans="1:10" x14ac:dyDescent="0.2">
      <c r="A187" s="115"/>
      <c r="B187" s="100"/>
      <c r="C187" s="77"/>
      <c r="D187" s="90"/>
      <c r="E187" s="25"/>
      <c r="F187" s="25"/>
      <c r="G187" s="25"/>
      <c r="H187" s="25"/>
      <c r="I187" s="25"/>
      <c r="J187" s="97"/>
    </row>
    <row r="188" spans="1:10" x14ac:dyDescent="0.2">
      <c r="A188" s="115"/>
      <c r="B188" s="100"/>
      <c r="C188" s="75" t="s">
        <v>66</v>
      </c>
      <c r="D188" s="90"/>
      <c r="E188" s="25" t="s">
        <v>65</v>
      </c>
      <c r="F188" s="25"/>
      <c r="G188" s="25"/>
      <c r="H188" s="25"/>
      <c r="I188" s="25"/>
      <c r="J188" s="97"/>
    </row>
    <row r="189" spans="1:10" x14ac:dyDescent="0.2">
      <c r="A189" s="115"/>
      <c r="B189" s="100"/>
      <c r="C189" s="77"/>
      <c r="D189" s="90"/>
      <c r="E189" s="25" t="s">
        <v>64</v>
      </c>
      <c r="F189" s="25"/>
      <c r="G189" s="25"/>
      <c r="H189" s="25"/>
      <c r="I189" s="25"/>
      <c r="J189" s="97"/>
    </row>
    <row r="190" spans="1:10" x14ac:dyDescent="0.2">
      <c r="A190" s="115"/>
      <c r="B190" s="100"/>
      <c r="C190" s="77"/>
      <c r="D190" s="90"/>
      <c r="E190" s="25" t="s">
        <v>63</v>
      </c>
      <c r="F190" s="25"/>
      <c r="G190" s="25"/>
      <c r="H190" s="25"/>
      <c r="I190" s="25"/>
      <c r="J190" s="97"/>
    </row>
    <row r="191" spans="1:10" x14ac:dyDescent="0.2">
      <c r="A191" s="115"/>
      <c r="B191" s="100"/>
      <c r="C191" s="77"/>
      <c r="D191" s="90"/>
      <c r="E191" s="25" t="s">
        <v>62</v>
      </c>
      <c r="F191" s="25"/>
      <c r="G191" s="25"/>
      <c r="H191" s="25"/>
      <c r="I191" s="25"/>
      <c r="J191" s="97"/>
    </row>
    <row r="192" spans="1:10" x14ac:dyDescent="0.2">
      <c r="A192" s="115"/>
      <c r="B192" s="100"/>
      <c r="C192" s="77"/>
      <c r="D192" s="25"/>
      <c r="E192" s="25"/>
      <c r="F192" s="25"/>
      <c r="G192" s="25"/>
      <c r="H192" s="25"/>
      <c r="I192" s="25"/>
      <c r="J192" s="97"/>
    </row>
    <row r="193" spans="1:10" x14ac:dyDescent="0.2">
      <c r="A193" s="115"/>
      <c r="B193" s="100"/>
      <c r="C193" s="77" t="s">
        <v>61</v>
      </c>
      <c r="D193" s="25"/>
      <c r="E193" s="25" t="s">
        <v>60</v>
      </c>
      <c r="F193" s="25"/>
      <c r="G193" s="25"/>
      <c r="H193" s="25"/>
      <c r="I193" s="25"/>
      <c r="J193" s="97"/>
    </row>
    <row r="194" spans="1:10" x14ac:dyDescent="0.2">
      <c r="A194" s="115"/>
      <c r="B194" s="100"/>
      <c r="C194" s="77"/>
      <c r="D194" s="25"/>
      <c r="E194" s="25" t="s">
        <v>59</v>
      </c>
      <c r="F194" s="25"/>
      <c r="G194" s="25"/>
      <c r="H194" s="25"/>
      <c r="I194" s="25"/>
      <c r="J194" s="97"/>
    </row>
    <row r="195" spans="1:10" x14ac:dyDescent="0.2">
      <c r="A195" s="115"/>
      <c r="B195" s="100"/>
      <c r="C195" s="77"/>
      <c r="D195" s="25"/>
      <c r="E195" s="25" t="s">
        <v>58</v>
      </c>
      <c r="F195" s="25"/>
      <c r="G195" s="25"/>
      <c r="H195" s="25"/>
      <c r="I195" s="25"/>
      <c r="J195" s="97"/>
    </row>
    <row r="196" spans="1:10" x14ac:dyDescent="0.2">
      <c r="A196" s="115"/>
      <c r="B196" s="100"/>
      <c r="C196" s="77"/>
      <c r="D196" s="25"/>
      <c r="E196" s="25"/>
      <c r="F196" s="25"/>
      <c r="G196" s="25"/>
      <c r="H196" s="25"/>
      <c r="I196" s="25"/>
      <c r="J196" s="97"/>
    </row>
    <row r="197" spans="1:10" x14ac:dyDescent="0.2">
      <c r="A197" s="115"/>
      <c r="B197" s="100"/>
      <c r="C197" s="77"/>
      <c r="D197" s="25"/>
      <c r="E197" s="25"/>
      <c r="F197" s="25"/>
      <c r="G197" s="25"/>
      <c r="H197" s="25"/>
      <c r="I197" s="25"/>
      <c r="J197" s="97"/>
    </row>
    <row r="198" spans="1:10" x14ac:dyDescent="0.2">
      <c r="A198" s="115"/>
      <c r="B198" s="100"/>
      <c r="C198" s="101"/>
      <c r="D198" s="25"/>
      <c r="E198" s="25"/>
      <c r="F198" s="25"/>
      <c r="G198" s="25"/>
      <c r="H198" s="25"/>
      <c r="I198" s="25"/>
      <c r="J198" s="97"/>
    </row>
    <row r="199" spans="1:10" x14ac:dyDescent="0.2">
      <c r="A199" s="117"/>
      <c r="B199" s="104"/>
      <c r="C199" s="105"/>
      <c r="D199" s="106"/>
      <c r="E199" s="106"/>
      <c r="F199" s="106"/>
      <c r="G199" s="106"/>
      <c r="H199" s="106"/>
      <c r="I199" s="106"/>
      <c r="J199" s="107"/>
    </row>
  </sheetData>
  <sheetProtection algorithmName="SHA-512" hashValue="70yR6Qq1HtawRj64FkcvxpfGM8vpFmCiIj5Wanu0ZYTRxjOskc3u2pmMMMm3xAaAZCppNyzWwGPozr5gL5zrHQ==" saltValue="LnctEus/kpN2LpTMQ4dFxQ==" spinCount="100000" sheet="1" objects="1" scenarios="1"/>
  <hyperlinks>
    <hyperlink ref="C1" location="Zentrale!A15" display="Zur Zentrale" xr:uid="{00000000-0004-0000-0800-000000000000}"/>
  </hyperlinks>
  <printOptions horizontalCentered="1"/>
  <pageMargins left="0.39370078740157483" right="0.39370078740157483" top="0.78740157480314965" bottom="0.98425196850393704" header="0.51181102362204722" footer="0.51181102362204722"/>
  <pageSetup paperSize="9" orientation="portrait" blackAndWhite="1" horizontalDpi="300" verticalDpi="300" r:id="rId1"/>
  <headerFooter alignWithMargins="0">
    <oddHeader>&amp;CSeite &amp;P/&amp;N</oddHeader>
    <oddFooter xml:space="preserve">&amp;C© Auvista Software Verlag München </oddFooter>
  </headerFooter>
  <rowBreaks count="3" manualBreakCount="3">
    <brk id="51" max="16383" man="1"/>
    <brk id="100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Zentrale</vt:lpstr>
      <vt:lpstr>Allgemeine Angaben</vt:lpstr>
      <vt:lpstr>Eingabe</vt:lpstr>
      <vt:lpstr>T4</vt:lpstr>
      <vt:lpstr>Notizen</vt:lpstr>
      <vt:lpstr>Dia 1</vt:lpstr>
      <vt:lpstr>Dia 2</vt:lpstr>
      <vt:lpstr>Dia 3</vt:lpstr>
      <vt:lpstr>Dokumentation</vt:lpstr>
      <vt:lpstr>'Allgemeine Angaben'!Druckbereich</vt:lpstr>
      <vt:lpstr>'Dia 1'!Druckbereich</vt:lpstr>
      <vt:lpstr>'Dia 2'!Druckbereich</vt:lpstr>
      <vt:lpstr>'Dia 3'!Druckbereich</vt:lpstr>
      <vt:lpstr>Dokumentation!Druckbereich</vt:lpstr>
      <vt:lpstr>Eingabe!Druckbereich</vt:lpstr>
      <vt:lpstr>Zentrale!Druckbereich</vt:lpstr>
      <vt:lpstr>Dokumentation!Drucktitel</vt:lpstr>
      <vt:lpstr>Eingabe!Drucktitel</vt:lpstr>
    </vt:vector>
  </TitlesOfParts>
  <Company>© Auvista Software Verlag, München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Dezentrale Budgetplanung mit Hochrechnung</dc:title>
  <dc:subject>Projektbezogen - kostenlose, eingeschränkte Datei</dc:subject>
  <dc:creator>Thomas Pfeiffer</dc:creator>
  <cp:lastModifiedBy>Thomas Pfeiffer</cp:lastModifiedBy>
  <cp:lastPrinted>2025-06-03T14:44:42Z</cp:lastPrinted>
  <dcterms:created xsi:type="dcterms:W3CDTF">2014-10-24T08:34:08Z</dcterms:created>
  <dcterms:modified xsi:type="dcterms:W3CDTF">2025-06-03T14:49:48Z</dcterms:modified>
</cp:coreProperties>
</file>